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4" r:id="rId1"/>
  </sheets>
  <definedNames>
    <definedName name="_xlnm._FilterDatabase" localSheetId="0" hidden="1">Отчет!$A$6:$N$41</definedName>
  </definedNames>
  <calcPr calcId="145621"/>
</workbook>
</file>

<file path=xl/calcChain.xml><?xml version="1.0" encoding="utf-8"?>
<calcChain xmlns="http://schemas.openxmlformats.org/spreadsheetml/2006/main">
  <c r="G7" i="4" l="1"/>
  <c r="J9" i="4" l="1"/>
  <c r="J8" i="4"/>
  <c r="H42" i="4" l="1"/>
  <c r="K46" i="4" l="1"/>
  <c r="J46" i="4"/>
  <c r="G46" i="4" l="1"/>
  <c r="H46" i="4"/>
  <c r="I46" i="4"/>
  <c r="L46" i="4"/>
  <c r="M46" i="4"/>
  <c r="N46" i="4"/>
  <c r="N42" i="4"/>
  <c r="M42" i="4"/>
  <c r="L42" i="4"/>
  <c r="K42" i="4"/>
  <c r="J42" i="4"/>
  <c r="I42" i="4"/>
  <c r="G42" i="4"/>
  <c r="H7" i="4" l="1"/>
  <c r="J7" i="4" l="1"/>
  <c r="N7" i="4" l="1"/>
  <c r="M7" i="4"/>
  <c r="L7" i="4"/>
  <c r="K7" i="4"/>
  <c r="I7" i="4"/>
</calcChain>
</file>

<file path=xl/sharedStrings.xml><?xml version="1.0" encoding="utf-8"?>
<sst xmlns="http://schemas.openxmlformats.org/spreadsheetml/2006/main" count="187" uniqueCount="70">
  <si>
    <t xml:space="preserve">Инвестиционный проект </t>
  </si>
  <si>
    <t>ИП "Реконструкция электрических сетей Владимирской области в 2013-2017гг."</t>
  </si>
  <si>
    <t>Город</t>
  </si>
  <si>
    <t>Владимир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</si>
  <si>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</si>
  <si>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</si>
  <si>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</si>
  <si>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</si>
  <si>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</si>
  <si>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Источники финансирования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</si>
  <si>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</si>
  <si>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</si>
  <si>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</si>
  <si>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</si>
  <si>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</si>
  <si>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Ввод объектоа</t>
  </si>
  <si>
    <t>ИП131717</t>
  </si>
  <si>
    <t>Строительство КЛ-6 кВ ПС "Тяговая" - РП-2 (фидер 6)</t>
  </si>
  <si>
    <t>Строительство КЛ-6 кВ от ПС "Тракторная" до РП-3</t>
  </si>
  <si>
    <t>Строительство КЛ-0,4 кВ от ТП-315 - до дома  Д. Левитана, 3-б</t>
  </si>
  <si>
    <t>Строительство КЛ-0,4 кВ ТП-433 -до дома ул. Токарева, 5</t>
  </si>
  <si>
    <t>Строительство КЛ-0,4 кВ ТП-310 -до дома ул. Балакирева, 26а</t>
  </si>
  <si>
    <t>Строительство КЛ-0,4 кВ ТП-271 -до дома  ул. Сурикова, 14, 16</t>
  </si>
  <si>
    <t>Строительство КЛ-0,4 кВ ТП-315 -до дома Диктора Левитана, 5</t>
  </si>
  <si>
    <t>Строительство КЛ-0,4 кВ РП-26 -до дома ул. Почаевской, 10</t>
  </si>
  <si>
    <t>Строительство КЛ-0,4 кВ от ТП-348 -до дома ул. Суворова, 3, 5</t>
  </si>
  <si>
    <t>Строительство КЛ-0,4 кВ от ТП-38 -до дома ул. Подбельского, 6</t>
  </si>
  <si>
    <t>Строительство КЛ-0,4 кВ от ТП-453 -до дома ул. В.Дуброва 27,29</t>
  </si>
  <si>
    <t>Строительство КЛ-6 кВ ТП-215 - ТП-281</t>
  </si>
  <si>
    <t>Строительство КЛ-10 кВ РП-30 - ТП-649 - ТП-613 - ТП-611 -ТП-608  (с установкой дополнительных ячеек)</t>
  </si>
  <si>
    <t>Строительство КЛ-10 кВ ТП-637 - ТП-659 - ТП-658 - ТП-663 - ТП-648 - ТП-609 (с установкой дополнительных ячеек)</t>
  </si>
  <si>
    <t>Строительство КЛ-0,4 кВ ТП-418 -до дома ул. Разина, 7б</t>
  </si>
  <si>
    <t>Строительство КЛ-0,4 кВ ТП-177 -до дома Судогодское шоссе, 7а</t>
  </si>
  <si>
    <t>Строительство КЛ-0,4 кВ ТП-189 -до дома пр-т Ленина, 69а</t>
  </si>
  <si>
    <t>Строительство КЛ-0,4 кВ ТП-271 -до дома ул. Балакирева, 37а</t>
  </si>
  <si>
    <t>Строительство КЛ-0,4 кВ ТП-232 -до дома пр-т Строителей, 38б, 42а</t>
  </si>
  <si>
    <t>СтроительствоКЛ-0,4 кВ ТП-242 -до дома ул. Почаевская, 24</t>
  </si>
  <si>
    <t>Строительство КЛ-0,4 кВ ТП-341 -до дома пр-т Ленина, 43</t>
  </si>
  <si>
    <t>Строительство КЛ-0,4 кВ ТП-261 -до дома ул. Лакина, 157</t>
  </si>
  <si>
    <t>Строительство КТП ул.Белинского</t>
  </si>
  <si>
    <t>Строительство 2КЛ-6 кВ до новой КТП по ул.Белинского</t>
  </si>
  <si>
    <t xml:space="preserve">Реконструкция оборудования ТП-428 </t>
  </si>
  <si>
    <t>Реконструкция оборудования РП-8 (с установкой телемеханики)</t>
  </si>
  <si>
    <t>Реконструкция оборудования РП-11 (с установкой телемеханики)</t>
  </si>
  <si>
    <t>Реконструкция оборудования РП-3 (с установкой телемеханики)</t>
  </si>
  <si>
    <t>Реконструкция оборудования ТП-571</t>
  </si>
  <si>
    <t>Установка телемеханики на РП-28, РП-31 и РП-32</t>
  </si>
  <si>
    <t>Установка сигнализации на ТП</t>
  </si>
  <si>
    <t>Строительство КТП ул.Ноябрьская (в т.ч. перевод нагрузок)</t>
  </si>
  <si>
    <t>Монтаж АСКУЭ в частном секторе, г.Гусь-Хрустальный</t>
  </si>
  <si>
    <t>Гусь-Хрустальный</t>
  </si>
  <si>
    <t>Ковров</t>
  </si>
  <si>
    <t>км.</t>
  </si>
  <si>
    <t>шт.</t>
  </si>
  <si>
    <t>Предвыполнение ИП "Реконструкция электрических сетей Владимирской области в 2018-2022гг."</t>
  </si>
  <si>
    <t>ИП182217</t>
  </si>
  <si>
    <t>Строительство КТП Патриаршие сады</t>
  </si>
  <si>
    <t>Строительство КЛ-6 кВ до КТП Патриаршие сады</t>
  </si>
  <si>
    <t>Реконструкция РУ-6кВ в ТП-23</t>
  </si>
  <si>
    <t>ИП "Реконструкция электрических сетей г. Гороховец в 2017-2022гг."</t>
  </si>
  <si>
    <t>ИП172217</t>
  </si>
  <si>
    <t>Гороховец</t>
  </si>
  <si>
    <t>Монтаж автоматизированной системы контроля и учета электроэнергии</t>
  </si>
  <si>
    <t>2КТПБ-630/6/0,4</t>
  </si>
  <si>
    <t>Строительство электрических сетей 0,4 кВ</t>
  </si>
  <si>
    <t>Отчет за 3 кв. 2017г. по инвестиционной программе</t>
  </si>
  <si>
    <t xml:space="preserve">Объемы (Акты) выполненных работ за 3 кв. 2017г.
</t>
  </si>
  <si>
    <t xml:space="preserve">Финансирование за 3 кв. 2017г.
</t>
  </si>
  <si>
    <t>Строительство КЛ-0,4 кВ от ТП-450 -до дома  ул. Василисина, 13</t>
  </si>
  <si>
    <t>2КТПБ-250/6/0,4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</si>
</sst>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8" xfId="2" applyNumberFormat="1" applyFont="1" applyFill="1" applyBorder="1" applyAlignment="1" applyProtection="1">
      <alignment vertical="center" wrapText="1"/>
      <protection locked="0"/>
    </xf>
    <xf numFmtId="0" fontId="9" fillId="4" borderId="1" xfId="2" applyNumberFormat="1" applyFont="1" applyFill="1" applyBorder="1" applyAlignment="1" applyProtection="1">
      <alignment vertical="center" wrapTex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0" fontId="5" fillId="2" borderId="14" xfId="1" applyFont="1" applyFill="1" applyBorder="1" applyAlignment="1">
      <alignment horizontal="center" vertical="center" wrapText="1"/>
    </xf>
    <xf numFmtId="3" fontId="0" fillId="0" borderId="19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3" fontId="11" fillId="3" borderId="20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_Инвестиции Сети Сбыты ЭСО" xfId="3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workbookViewId="0">
      <pane ySplit="6" topLeftCell="A7" activePane="bottomLeft" state="frozen"/>
      <selection pane="bottomLeft" activeCell="J40" sqref="J40"/>
    </sheetView>
  </sheetViews>
  <sheetFormatPr defaultRowHeight="15" x14ac:dyDescent="0.25"/>
  <cols>
    <col min="1" max="1" width="12.7109375" customWidth="1"/>
    <col min="2" max="2" width="46.7109375" style="25" customWidth="1"/>
    <col min="3" max="3" width="14.140625" style="4" customWidth="1"/>
    <col min="4" max="4" width="11.7109375" style="5" customWidth="1"/>
    <col min="5" max="5" width="14" style="4" customWidth="1"/>
    <col min="6" max="7" width="13.28515625" style="4" customWidth="1"/>
    <col min="8" max="8" width="10.28515625" style="1" customWidth="1"/>
    <col min="9" max="10" width="11" style="1" customWidth="1"/>
    <col min="11" max="11" width="10.28515625" style="4" customWidth="1"/>
    <col min="12" max="12" width="12.140625" style="4" customWidth="1"/>
    <col min="13" max="13" width="12.28515625" style="4" customWidth="1"/>
    <col min="14" max="14" width="13.7109375" style="1" customWidth="1"/>
  </cols>
  <sheetData>
    <row r="1" spans="1:16" ht="9" customHeight="1" x14ac:dyDescent="0.25"/>
    <row r="2" spans="1:16" ht="20.25" customHeight="1" x14ac:dyDescent="0.25">
      <c r="D2" s="13" t="s">
        <v>65</v>
      </c>
    </row>
    <row r="3" spans="1:16" ht="9.75" customHeight="1" thickBot="1" x14ac:dyDescent="0.3"/>
    <row r="4" spans="1:16" s="3" customFormat="1" ht="15" customHeight="1" x14ac:dyDescent="0.2">
      <c r="A4" s="41" t="s">
        <v>14</v>
      </c>
      <c r="B4" s="44" t="s">
        <v>0</v>
      </c>
      <c r="C4" s="44" t="s">
        <v>2</v>
      </c>
      <c r="D4" s="47" t="s">
        <v>11</v>
      </c>
      <c r="E4" s="47"/>
      <c r="F4" s="48"/>
      <c r="G4" s="51" t="s">
        <v>15</v>
      </c>
      <c r="H4" s="44" t="s">
        <v>66</v>
      </c>
      <c r="I4" s="44"/>
      <c r="J4" s="39" t="s">
        <v>67</v>
      </c>
      <c r="K4" s="39"/>
      <c r="L4" s="37" t="s">
        <v>9</v>
      </c>
      <c r="M4" s="37"/>
      <c r="N4" s="38"/>
    </row>
    <row r="5" spans="1:16" s="3" customFormat="1" ht="46.5" customHeight="1" x14ac:dyDescent="0.2">
      <c r="A5" s="42"/>
      <c r="B5" s="45"/>
      <c r="C5" s="45"/>
      <c r="D5" s="49"/>
      <c r="E5" s="49"/>
      <c r="F5" s="50"/>
      <c r="G5" s="52"/>
      <c r="H5" s="45"/>
      <c r="I5" s="45"/>
      <c r="J5" s="40"/>
      <c r="K5" s="40"/>
      <c r="L5" s="20" t="s">
        <v>6</v>
      </c>
      <c r="M5" s="20" t="s">
        <v>7</v>
      </c>
      <c r="N5" s="6" t="s">
        <v>8</v>
      </c>
    </row>
    <row r="6" spans="1:16" s="2" customFormat="1" ht="36.75" customHeight="1" thickBot="1" x14ac:dyDescent="0.3">
      <c r="A6" s="43"/>
      <c r="B6" s="46"/>
      <c r="C6" s="46"/>
      <c r="D6" s="31" t="s">
        <v>10</v>
      </c>
      <c r="E6" s="31" t="s">
        <v>12</v>
      </c>
      <c r="F6" s="31" t="s">
        <v>13</v>
      </c>
      <c r="G6" s="8" t="s">
        <v>5</v>
      </c>
      <c r="H6" s="8" t="s">
        <v>5</v>
      </c>
      <c r="I6" s="8" t="s">
        <v>4</v>
      </c>
      <c r="J6" s="8" t="s">
        <v>5</v>
      </c>
      <c r="K6" s="21" t="s">
        <v>4</v>
      </c>
      <c r="L6" s="21" t="s">
        <v>5</v>
      </c>
      <c r="M6" s="21" t="s">
        <v>5</v>
      </c>
      <c r="N6" s="7" t="s">
        <v>5</v>
      </c>
    </row>
    <row r="7" spans="1:16" ht="30" x14ac:dyDescent="0.25">
      <c r="A7" s="14" t="s">
        <v>16</v>
      </c>
      <c r="B7" s="15" t="s">
        <v>1</v>
      </c>
      <c r="C7" s="23"/>
      <c r="D7" s="16"/>
      <c r="E7" s="16"/>
      <c r="F7" s="16"/>
      <c r="G7" s="17">
        <f>SUM(G8:G41)</f>
        <v>35627.511149999998</v>
      </c>
      <c r="H7" s="17">
        <f t="shared" ref="H7:N7" si="0">SUM(H8:H41)</f>
        <v>139577.89040627121</v>
      </c>
      <c r="I7" s="17">
        <f t="shared" si="0"/>
        <v>163116.78733719993</v>
      </c>
      <c r="J7" s="35">
        <f t="shared" si="0"/>
        <v>149013.32285779662</v>
      </c>
      <c r="K7" s="35">
        <f t="shared" si="0"/>
        <v>174250.59764500003</v>
      </c>
      <c r="L7" s="17">
        <f t="shared" si="0"/>
        <v>34930.442188966743</v>
      </c>
      <c r="M7" s="17">
        <f t="shared" si="0"/>
        <v>114082.88068154173</v>
      </c>
      <c r="N7" s="18">
        <f t="shared" si="0"/>
        <v>0</v>
      </c>
    </row>
    <row r="8" spans="1:16" ht="25.5" x14ac:dyDescent="0.25">
      <c r="A8" s="9" t="s">
        <v>16</v>
      </c>
      <c r="B8" s="26" t="s">
        <v>17</v>
      </c>
      <c r="C8" s="29" t="s">
        <v>3</v>
      </c>
      <c r="D8" s="19" t="s">
        <v>52</v>
      </c>
      <c r="E8" s="53">
        <v>1.0605</v>
      </c>
      <c r="F8" s="53">
        <v>0</v>
      </c>
      <c r="G8" s="11">
        <v>0</v>
      </c>
      <c r="H8" s="33">
        <v>13666.377490000001</v>
      </c>
      <c r="I8" s="33">
        <v>15951.0202558</v>
      </c>
      <c r="J8" s="22">
        <f>L8+M8</f>
        <v>15574.808598474578</v>
      </c>
      <c r="K8" s="33">
        <v>18202.968970000002</v>
      </c>
      <c r="L8" s="11">
        <v>3650.9148368297292</v>
      </c>
      <c r="M8" s="11">
        <v>11923.893761644847</v>
      </c>
      <c r="N8" s="12"/>
      <c r="O8" s="30"/>
      <c r="P8" s="30"/>
    </row>
    <row r="9" spans="1:16" x14ac:dyDescent="0.25">
      <c r="A9" s="9" t="s">
        <v>16</v>
      </c>
      <c r="B9" s="26" t="s">
        <v>18</v>
      </c>
      <c r="C9" s="29" t="s">
        <v>3</v>
      </c>
      <c r="D9" s="19" t="s">
        <v>52</v>
      </c>
      <c r="E9" s="53">
        <v>2.5234999999999999</v>
      </c>
      <c r="F9" s="53">
        <v>0</v>
      </c>
      <c r="G9" s="11">
        <v>0</v>
      </c>
      <c r="H9" s="33">
        <v>25093.78528</v>
      </c>
      <c r="I9" s="33">
        <v>29295.608121400001</v>
      </c>
      <c r="J9" s="22">
        <f>L9+M9</f>
        <v>25557.055152711859</v>
      </c>
      <c r="K9" s="33">
        <v>29842.26658</v>
      </c>
      <c r="L9" s="11">
        <v>5990.8686037945936</v>
      </c>
      <c r="M9" s="11">
        <v>19566.186548917267</v>
      </c>
      <c r="N9" s="12"/>
      <c r="O9" s="30"/>
      <c r="P9" s="30"/>
    </row>
    <row r="10" spans="1:16" ht="25.5" x14ac:dyDescent="0.25">
      <c r="A10" s="9" t="s">
        <v>16</v>
      </c>
      <c r="B10" s="26" t="s">
        <v>19</v>
      </c>
      <c r="C10" s="29" t="s">
        <v>3</v>
      </c>
      <c r="D10" s="19" t="s">
        <v>52</v>
      </c>
      <c r="E10" s="54">
        <v>0.188</v>
      </c>
      <c r="F10" s="53">
        <v>0</v>
      </c>
      <c r="G10" s="11">
        <v>567.14812999999992</v>
      </c>
      <c r="H10" s="33">
        <v>567.14812999999992</v>
      </c>
      <c r="I10" s="33">
        <v>662.57522719999986</v>
      </c>
      <c r="J10" s="22">
        <v>567.14813237288126</v>
      </c>
      <c r="K10" s="33">
        <v>662.57522999999992</v>
      </c>
      <c r="L10" s="11">
        <v>132.94606595442991</v>
      </c>
      <c r="M10" s="11">
        <v>434.2020664184513</v>
      </c>
      <c r="N10" s="12"/>
      <c r="O10" s="30"/>
      <c r="P10" s="30"/>
    </row>
    <row r="11" spans="1:16" ht="25.5" x14ac:dyDescent="0.25">
      <c r="A11" s="9" t="s">
        <v>16</v>
      </c>
      <c r="B11" s="26" t="s">
        <v>68</v>
      </c>
      <c r="C11" s="29" t="s">
        <v>3</v>
      </c>
      <c r="D11" s="19" t="s">
        <v>52</v>
      </c>
      <c r="E11" s="54">
        <v>0.222</v>
      </c>
      <c r="F11" s="53">
        <v>0</v>
      </c>
      <c r="G11" s="11">
        <v>585.70855000000006</v>
      </c>
      <c r="H11" s="33">
        <v>585.70855000000006</v>
      </c>
      <c r="I11" s="33">
        <v>683.96347780000008</v>
      </c>
      <c r="J11" s="22">
        <v>585.70855186440679</v>
      </c>
      <c r="K11" s="33">
        <v>683.96348</v>
      </c>
      <c r="L11" s="11">
        <v>137.29684243241701</v>
      </c>
      <c r="M11" s="11">
        <v>448.41170943198972</v>
      </c>
      <c r="N11" s="12"/>
      <c r="O11" s="30"/>
      <c r="P11" s="30"/>
    </row>
    <row r="12" spans="1:16" ht="25.5" x14ac:dyDescent="0.25">
      <c r="A12" s="9" t="s">
        <v>16</v>
      </c>
      <c r="B12" s="26" t="s">
        <v>20</v>
      </c>
      <c r="C12" s="29" t="s">
        <v>3</v>
      </c>
      <c r="D12" s="19" t="s">
        <v>52</v>
      </c>
      <c r="E12" s="53">
        <v>0.67</v>
      </c>
      <c r="F12" s="53">
        <v>0</v>
      </c>
      <c r="G12" s="11">
        <v>2428.9964799999998</v>
      </c>
      <c r="H12" s="33">
        <v>2428.9964799999998</v>
      </c>
      <c r="I12" s="33">
        <v>2836.4702595999997</v>
      </c>
      <c r="J12" s="22">
        <v>2428.9964803389835</v>
      </c>
      <c r="K12" s="33">
        <v>2836.4702600000001</v>
      </c>
      <c r="L12" s="11">
        <v>569.38480062896815</v>
      </c>
      <c r="M12" s="11">
        <v>1859.6116797100151</v>
      </c>
      <c r="N12" s="12"/>
      <c r="O12" s="30"/>
      <c r="P12" s="30"/>
    </row>
    <row r="13" spans="1:16" ht="25.5" x14ac:dyDescent="0.25">
      <c r="A13" s="9" t="s">
        <v>16</v>
      </c>
      <c r="B13" s="26" t="s">
        <v>21</v>
      </c>
      <c r="C13" s="29" t="s">
        <v>3</v>
      </c>
      <c r="D13" s="19" t="s">
        <v>52</v>
      </c>
      <c r="E13" s="54">
        <v>0.42</v>
      </c>
      <c r="F13" s="53">
        <v>0</v>
      </c>
      <c r="G13" s="11">
        <v>1852.9944500000001</v>
      </c>
      <c r="H13" s="33">
        <v>1852.9944500000001</v>
      </c>
      <c r="I13" s="33">
        <v>2163.8416069999998</v>
      </c>
      <c r="J13" s="22">
        <v>1852.994452542373</v>
      </c>
      <c r="K13" s="33">
        <v>2163.8416099999999</v>
      </c>
      <c r="L13" s="11">
        <v>434.36327943142226</v>
      </c>
      <c r="M13" s="11">
        <v>1418.6311731109506</v>
      </c>
      <c r="N13" s="12"/>
      <c r="O13" s="30"/>
      <c r="P13" s="30"/>
    </row>
    <row r="14" spans="1:16" ht="25.5" x14ac:dyDescent="0.25">
      <c r="A14" s="9" t="s">
        <v>16</v>
      </c>
      <c r="B14" s="26" t="s">
        <v>22</v>
      </c>
      <c r="C14" s="29" t="s">
        <v>3</v>
      </c>
      <c r="D14" s="19" t="s">
        <v>52</v>
      </c>
      <c r="E14" s="54">
        <v>0.42</v>
      </c>
      <c r="F14" s="53">
        <v>0</v>
      </c>
      <c r="G14" s="11">
        <v>1205.97963</v>
      </c>
      <c r="H14" s="33">
        <v>1205.97963</v>
      </c>
      <c r="I14" s="33">
        <v>1408.2874853999999</v>
      </c>
      <c r="J14" s="22">
        <v>1205.9796338983051</v>
      </c>
      <c r="K14" s="33">
        <v>1408.2874899999999</v>
      </c>
      <c r="L14" s="11">
        <v>282.69554071727322</v>
      </c>
      <c r="M14" s="11">
        <v>923.28409318103172</v>
      </c>
      <c r="N14" s="12"/>
      <c r="O14" s="30"/>
      <c r="P14" s="30"/>
    </row>
    <row r="15" spans="1:16" ht="25.5" x14ac:dyDescent="0.25">
      <c r="A15" s="9" t="s">
        <v>16</v>
      </c>
      <c r="B15" s="26" t="s">
        <v>23</v>
      </c>
      <c r="C15" s="29" t="s">
        <v>3</v>
      </c>
      <c r="D15" s="19" t="s">
        <v>52</v>
      </c>
      <c r="E15" s="54">
        <v>0.26100000000000001</v>
      </c>
      <c r="F15" s="53">
        <v>0</v>
      </c>
      <c r="G15" s="11">
        <v>738.71678000000009</v>
      </c>
      <c r="H15" s="33">
        <v>738.71678000000009</v>
      </c>
      <c r="I15" s="33">
        <v>863.01164000000006</v>
      </c>
      <c r="J15" s="22">
        <v>738.71678000000009</v>
      </c>
      <c r="K15" s="33">
        <v>863.01163999999994</v>
      </c>
      <c r="L15" s="11">
        <v>173.16373650853282</v>
      </c>
      <c r="M15" s="11">
        <v>565.55304349146718</v>
      </c>
      <c r="N15" s="12"/>
      <c r="O15" s="30"/>
      <c r="P15" s="30"/>
    </row>
    <row r="16" spans="1:16" ht="25.5" x14ac:dyDescent="0.25">
      <c r="A16" s="9" t="s">
        <v>16</v>
      </c>
      <c r="B16" s="26" t="s">
        <v>24</v>
      </c>
      <c r="C16" s="29" t="s">
        <v>3</v>
      </c>
      <c r="D16" s="19" t="s">
        <v>52</v>
      </c>
      <c r="E16" s="53">
        <v>0.13</v>
      </c>
      <c r="F16" s="53">
        <v>0</v>
      </c>
      <c r="G16" s="11">
        <v>285.50042999999999</v>
      </c>
      <c r="H16" s="33">
        <v>285.50042999999999</v>
      </c>
      <c r="I16" s="33">
        <v>333.39426119999996</v>
      </c>
      <c r="J16" s="22">
        <v>285.50042898305082</v>
      </c>
      <c r="K16" s="33">
        <v>333.39425999999997</v>
      </c>
      <c r="L16" s="11">
        <v>66.924594643016093</v>
      </c>
      <c r="M16" s="11">
        <v>218.5758343400347</v>
      </c>
      <c r="N16" s="12"/>
      <c r="O16" s="30"/>
      <c r="P16" s="30"/>
    </row>
    <row r="17" spans="1:16" ht="25.5" x14ac:dyDescent="0.25">
      <c r="A17" s="9" t="s">
        <v>16</v>
      </c>
      <c r="B17" s="26" t="s">
        <v>25</v>
      </c>
      <c r="C17" s="29" t="s">
        <v>3</v>
      </c>
      <c r="D17" s="19" t="s">
        <v>52</v>
      </c>
      <c r="E17" s="53">
        <v>0.56999999999999995</v>
      </c>
      <c r="F17" s="53">
        <v>0</v>
      </c>
      <c r="G17" s="11">
        <v>1974.07827</v>
      </c>
      <c r="H17" s="33">
        <v>1974.07827</v>
      </c>
      <c r="I17" s="33">
        <v>2305.2377213999998</v>
      </c>
      <c r="J17" s="22">
        <v>1974.0782688135596</v>
      </c>
      <c r="K17" s="33">
        <v>2305.2377200000001</v>
      </c>
      <c r="L17" s="11">
        <v>462.74672302428525</v>
      </c>
      <c r="M17" s="11">
        <v>1511.3315457892743</v>
      </c>
      <c r="N17" s="12"/>
      <c r="O17" s="30"/>
      <c r="P17" s="30"/>
    </row>
    <row r="18" spans="1:16" ht="25.5" x14ac:dyDescent="0.25">
      <c r="A18" s="9" t="s">
        <v>16</v>
      </c>
      <c r="B18" s="26" t="s">
        <v>26</v>
      </c>
      <c r="C18" s="29" t="s">
        <v>3</v>
      </c>
      <c r="D18" s="19" t="s">
        <v>52</v>
      </c>
      <c r="E18" s="53">
        <v>0.6</v>
      </c>
      <c r="F18" s="53">
        <v>0</v>
      </c>
      <c r="G18" s="11">
        <v>269.47613000000001</v>
      </c>
      <c r="H18" s="33">
        <v>269.47613000000001</v>
      </c>
      <c r="I18" s="33">
        <v>314.68181240000001</v>
      </c>
      <c r="J18" s="22">
        <v>269.47612796610167</v>
      </c>
      <c r="K18" s="33">
        <v>314.68180999999993</v>
      </c>
      <c r="L18" s="11">
        <v>63.168313597075326</v>
      </c>
      <c r="M18" s="11">
        <v>206.30781436902632</v>
      </c>
      <c r="N18" s="12"/>
      <c r="O18" s="30"/>
      <c r="P18" s="30"/>
    </row>
    <row r="19" spans="1:16" ht="25.5" x14ac:dyDescent="0.25">
      <c r="A19" s="9" t="s">
        <v>16</v>
      </c>
      <c r="B19" s="26" t="s">
        <v>27</v>
      </c>
      <c r="C19" s="29" t="s">
        <v>3</v>
      </c>
      <c r="D19" s="19" t="s">
        <v>52</v>
      </c>
      <c r="E19" s="53">
        <v>0.34</v>
      </c>
      <c r="F19" s="53">
        <v>0</v>
      </c>
      <c r="G19" s="11">
        <v>1210.8068900000001</v>
      </c>
      <c r="H19" s="33">
        <v>1210.8068900000001</v>
      </c>
      <c r="I19" s="33">
        <v>1413.9245366</v>
      </c>
      <c r="J19" s="22">
        <v>1210.8068928813559</v>
      </c>
      <c r="K19" s="33">
        <v>1413.92454</v>
      </c>
      <c r="L19" s="11">
        <v>283.82710591956828</v>
      </c>
      <c r="M19" s="11">
        <v>926.97978696178757</v>
      </c>
      <c r="N19" s="12"/>
      <c r="O19" s="30"/>
      <c r="P19" s="30"/>
    </row>
    <row r="20" spans="1:16" x14ac:dyDescent="0.25">
      <c r="A20" s="9" t="s">
        <v>16</v>
      </c>
      <c r="B20" s="26" t="s">
        <v>28</v>
      </c>
      <c r="C20" s="29" t="s">
        <v>3</v>
      </c>
      <c r="D20" s="19" t="s">
        <v>52</v>
      </c>
      <c r="E20" s="53">
        <v>1.145</v>
      </c>
      <c r="F20" s="53">
        <v>0</v>
      </c>
      <c r="G20" s="11">
        <v>4175.0835800000004</v>
      </c>
      <c r="H20" s="33">
        <v>4175.0835800000004</v>
      </c>
      <c r="I20" s="33">
        <v>4875.4703840000002</v>
      </c>
      <c r="J20" s="22">
        <v>4175.08357661017</v>
      </c>
      <c r="K20" s="33">
        <v>4875.4703800000007</v>
      </c>
      <c r="L20" s="11">
        <v>978.68776225879992</v>
      </c>
      <c r="M20" s="11">
        <v>3196.3958143513696</v>
      </c>
      <c r="N20" s="12"/>
      <c r="O20" s="30"/>
      <c r="P20" s="30"/>
    </row>
    <row r="21" spans="1:16" ht="38.25" x14ac:dyDescent="0.25">
      <c r="A21" s="9" t="s">
        <v>16</v>
      </c>
      <c r="B21" s="26" t="s">
        <v>29</v>
      </c>
      <c r="C21" s="29" t="s">
        <v>3</v>
      </c>
      <c r="D21" s="19" t="s">
        <v>52</v>
      </c>
      <c r="E21" s="53">
        <v>3</v>
      </c>
      <c r="F21" s="53">
        <v>0</v>
      </c>
      <c r="G21" s="11">
        <v>0</v>
      </c>
      <c r="H21" s="33">
        <v>8296.3511199999994</v>
      </c>
      <c r="I21" s="33">
        <v>9688.0968838000008</v>
      </c>
      <c r="J21" s="22">
        <v>8424.6843371186442</v>
      </c>
      <c r="K21" s="33">
        <v>9839.5300799999986</v>
      </c>
      <c r="L21" s="11">
        <v>1974.8432121988299</v>
      </c>
      <c r="M21" s="11">
        <v>6449.8411249198134</v>
      </c>
      <c r="N21" s="12"/>
      <c r="O21" s="30"/>
      <c r="P21" s="30"/>
    </row>
    <row r="22" spans="1:16" ht="38.25" x14ac:dyDescent="0.25">
      <c r="A22" s="9" t="s">
        <v>16</v>
      </c>
      <c r="B22" s="26" t="s">
        <v>30</v>
      </c>
      <c r="C22" s="29" t="s">
        <v>3</v>
      </c>
      <c r="D22" s="19" t="s">
        <v>52</v>
      </c>
      <c r="E22" s="53">
        <v>3</v>
      </c>
      <c r="F22" s="53">
        <v>0</v>
      </c>
      <c r="G22" s="11">
        <v>0</v>
      </c>
      <c r="H22" s="33">
        <v>7459.4169699999993</v>
      </c>
      <c r="I22" s="33">
        <v>8710.7637147999994</v>
      </c>
      <c r="J22" s="22">
        <v>7459.4169659322024</v>
      </c>
      <c r="K22" s="33">
        <v>8710.7637099999993</v>
      </c>
      <c r="L22" s="11">
        <v>1748.5734031870281</v>
      </c>
      <c r="M22" s="11">
        <v>5710.8435627451736</v>
      </c>
      <c r="N22" s="12"/>
      <c r="O22" s="30"/>
      <c r="P22" s="30"/>
    </row>
    <row r="23" spans="1:16" ht="25.5" x14ac:dyDescent="0.25">
      <c r="A23" s="9" t="s">
        <v>16</v>
      </c>
      <c r="B23" s="26" t="s">
        <v>31</v>
      </c>
      <c r="C23" s="29" t="s">
        <v>3</v>
      </c>
      <c r="D23" s="19" t="s">
        <v>52</v>
      </c>
      <c r="E23" s="53">
        <v>0.61</v>
      </c>
      <c r="F23" s="53">
        <v>0</v>
      </c>
      <c r="G23" s="11">
        <v>1291.8601199999998</v>
      </c>
      <c r="H23" s="33">
        <v>1291.8601199999998</v>
      </c>
      <c r="I23" s="33">
        <v>1508.5747757999998</v>
      </c>
      <c r="J23" s="22">
        <v>1291.8601235593219</v>
      </c>
      <c r="K23" s="33">
        <v>1508.5747799999997</v>
      </c>
      <c r="L23" s="11">
        <v>302.82691837852536</v>
      </c>
      <c r="M23" s="11">
        <v>989.03320518079647</v>
      </c>
      <c r="N23" s="12"/>
      <c r="O23" s="30"/>
      <c r="P23" s="30"/>
    </row>
    <row r="24" spans="1:16" ht="25.5" x14ac:dyDescent="0.25">
      <c r="A24" s="9" t="s">
        <v>16</v>
      </c>
      <c r="B24" s="26" t="s">
        <v>32</v>
      </c>
      <c r="C24" s="29" t="s">
        <v>3</v>
      </c>
      <c r="D24" s="19" t="s">
        <v>52</v>
      </c>
      <c r="E24" s="53">
        <v>0.3</v>
      </c>
      <c r="F24" s="53">
        <v>0</v>
      </c>
      <c r="G24" s="11">
        <v>1009.62018</v>
      </c>
      <c r="H24" s="33">
        <v>1009.62018</v>
      </c>
      <c r="I24" s="33">
        <v>1178.9879652</v>
      </c>
      <c r="J24" s="22">
        <v>1009.6201840677968</v>
      </c>
      <c r="K24" s="33">
        <v>1178.9879700000001</v>
      </c>
      <c r="L24" s="11">
        <v>236.66662009168434</v>
      </c>
      <c r="M24" s="11">
        <v>772.95356397611238</v>
      </c>
      <c r="N24" s="12"/>
      <c r="O24" s="30"/>
      <c r="P24" s="30"/>
    </row>
    <row r="25" spans="1:16" ht="25.5" x14ac:dyDescent="0.25">
      <c r="A25" s="9" t="s">
        <v>16</v>
      </c>
      <c r="B25" s="26" t="s">
        <v>33</v>
      </c>
      <c r="C25" s="29" t="s">
        <v>3</v>
      </c>
      <c r="D25" s="19" t="s">
        <v>52</v>
      </c>
      <c r="E25" s="54">
        <v>0.34100000000000003</v>
      </c>
      <c r="F25" s="53">
        <v>0</v>
      </c>
      <c r="G25" s="11">
        <v>1622.56511</v>
      </c>
      <c r="H25" s="33">
        <v>1622.56511</v>
      </c>
      <c r="I25" s="33">
        <v>1895.5743427999998</v>
      </c>
      <c r="J25" s="22">
        <v>1622.5651076271188</v>
      </c>
      <c r="K25" s="33">
        <v>1895.5743400000001</v>
      </c>
      <c r="L25" s="11">
        <v>380.34798230125705</v>
      </c>
      <c r="M25" s="11">
        <v>1242.2171253258616</v>
      </c>
      <c r="N25" s="12"/>
      <c r="O25" s="30"/>
      <c r="P25" s="30"/>
    </row>
    <row r="26" spans="1:16" ht="25.5" x14ac:dyDescent="0.25">
      <c r="A26" s="9" t="s">
        <v>16</v>
      </c>
      <c r="B26" s="26" t="s">
        <v>34</v>
      </c>
      <c r="C26" s="29" t="s">
        <v>3</v>
      </c>
      <c r="D26" s="19" t="s">
        <v>52</v>
      </c>
      <c r="E26" s="54">
        <v>0.21</v>
      </c>
      <c r="F26" s="53">
        <v>0</v>
      </c>
      <c r="G26" s="11">
        <v>716.51694000000009</v>
      </c>
      <c r="H26" s="33">
        <v>716.51694000000009</v>
      </c>
      <c r="I26" s="33">
        <v>836.71549500000003</v>
      </c>
      <c r="J26" s="22">
        <v>716.51694423728827</v>
      </c>
      <c r="K26" s="33">
        <v>836.71550000000002</v>
      </c>
      <c r="L26" s="11">
        <v>167.95983886518036</v>
      </c>
      <c r="M26" s="11">
        <v>548.55710537210791</v>
      </c>
      <c r="N26" s="12"/>
      <c r="O26" s="30"/>
      <c r="P26" s="30"/>
    </row>
    <row r="27" spans="1:16" ht="25.5" x14ac:dyDescent="0.25">
      <c r="A27" s="9" t="s">
        <v>16</v>
      </c>
      <c r="B27" s="26" t="s">
        <v>35</v>
      </c>
      <c r="C27" s="29" t="s">
        <v>3</v>
      </c>
      <c r="D27" s="19" t="s">
        <v>52</v>
      </c>
      <c r="E27" s="53">
        <v>0.41</v>
      </c>
      <c r="F27" s="53">
        <v>0</v>
      </c>
      <c r="G27" s="11">
        <v>1352.5486599999999</v>
      </c>
      <c r="H27" s="33">
        <v>1352.5486599999999</v>
      </c>
      <c r="I27" s="33">
        <v>1579.4440563999999</v>
      </c>
      <c r="J27" s="22">
        <v>1352.5486630508476</v>
      </c>
      <c r="K27" s="33">
        <v>1579.44406</v>
      </c>
      <c r="L27" s="11">
        <v>317.05301225661248</v>
      </c>
      <c r="M27" s="11">
        <v>1035.495650794235</v>
      </c>
      <c r="N27" s="12"/>
      <c r="O27" s="30"/>
      <c r="P27" s="30"/>
    </row>
    <row r="28" spans="1:16" ht="25.5" x14ac:dyDescent="0.25">
      <c r="A28" s="9" t="s">
        <v>16</v>
      </c>
      <c r="B28" s="26" t="s">
        <v>36</v>
      </c>
      <c r="C28" s="29" t="s">
        <v>3</v>
      </c>
      <c r="D28" s="19" t="s">
        <v>52</v>
      </c>
      <c r="E28" s="53">
        <v>0.08</v>
      </c>
      <c r="F28" s="53">
        <v>0</v>
      </c>
      <c r="G28" s="11">
        <v>242.89997</v>
      </c>
      <c r="H28" s="33">
        <v>242.89997</v>
      </c>
      <c r="I28" s="33">
        <v>283.64740519999998</v>
      </c>
      <c r="J28" s="22">
        <v>242.89997406779662</v>
      </c>
      <c r="K28" s="33">
        <v>283.64740999999998</v>
      </c>
      <c r="L28" s="11">
        <v>56.938556489004334</v>
      </c>
      <c r="M28" s="11">
        <v>185.96141757879226</v>
      </c>
      <c r="N28" s="12"/>
      <c r="O28" s="30"/>
      <c r="P28" s="30"/>
    </row>
    <row r="29" spans="1:16" ht="25.5" x14ac:dyDescent="0.25">
      <c r="A29" s="9" t="s">
        <v>16</v>
      </c>
      <c r="B29" s="26" t="s">
        <v>37</v>
      </c>
      <c r="C29" s="29" t="s">
        <v>3</v>
      </c>
      <c r="D29" s="19" t="s">
        <v>52</v>
      </c>
      <c r="E29" s="53">
        <v>0.3</v>
      </c>
      <c r="F29" s="53">
        <v>0</v>
      </c>
      <c r="G29" s="11">
        <v>0</v>
      </c>
      <c r="H29" s="33">
        <v>0</v>
      </c>
      <c r="I29" s="33">
        <v>0</v>
      </c>
      <c r="J29" s="22">
        <v>384.3</v>
      </c>
      <c r="K29" s="33">
        <v>453.47399999999999</v>
      </c>
      <c r="L29" s="11">
        <v>90.084354033800565</v>
      </c>
      <c r="M29" s="11">
        <v>294.21564596619942</v>
      </c>
      <c r="N29" s="12"/>
      <c r="O29" s="30"/>
      <c r="P29" s="30"/>
    </row>
    <row r="30" spans="1:16" ht="25.5" x14ac:dyDescent="0.25">
      <c r="A30" s="9" t="s">
        <v>16</v>
      </c>
      <c r="B30" s="26" t="s">
        <v>38</v>
      </c>
      <c r="C30" s="29" t="s">
        <v>3</v>
      </c>
      <c r="D30" s="19" t="s">
        <v>52</v>
      </c>
      <c r="E30" s="53">
        <v>0.28999999999999998</v>
      </c>
      <c r="F30" s="53">
        <v>0</v>
      </c>
      <c r="G30" s="11">
        <v>815.39080000000001</v>
      </c>
      <c r="H30" s="33">
        <v>815.39080000000001</v>
      </c>
      <c r="I30" s="33">
        <v>952.17583839999998</v>
      </c>
      <c r="J30" s="22">
        <v>815.39080135593224</v>
      </c>
      <c r="K30" s="33">
        <v>952.17583999999999</v>
      </c>
      <c r="L30" s="11">
        <v>191.13701177531132</v>
      </c>
      <c r="M30" s="11">
        <v>624.25378958062083</v>
      </c>
      <c r="N30" s="12"/>
      <c r="O30" s="30"/>
      <c r="P30" s="30"/>
    </row>
    <row r="31" spans="1:16" ht="30" x14ac:dyDescent="0.25">
      <c r="A31" s="9" t="s">
        <v>16</v>
      </c>
      <c r="B31" s="27" t="s">
        <v>39</v>
      </c>
      <c r="C31" s="29" t="s">
        <v>51</v>
      </c>
      <c r="D31" s="19" t="s">
        <v>53</v>
      </c>
      <c r="E31" s="53">
        <v>0</v>
      </c>
      <c r="F31" s="53" t="s">
        <v>63</v>
      </c>
      <c r="G31" s="11">
        <v>0</v>
      </c>
      <c r="H31" s="33">
        <v>6188.3068800000001</v>
      </c>
      <c r="I31" s="33">
        <v>7223.4902729999994</v>
      </c>
      <c r="J31" s="22">
        <v>6188.3068774576277</v>
      </c>
      <c r="K31" s="33">
        <v>7223.4902700000002</v>
      </c>
      <c r="L31" s="11">
        <v>1450.6105324452142</v>
      </c>
      <c r="M31" s="11">
        <v>4737.6963450124131</v>
      </c>
      <c r="N31" s="12"/>
      <c r="O31" s="30"/>
      <c r="P31" s="30"/>
    </row>
    <row r="32" spans="1:16" ht="25.5" x14ac:dyDescent="0.25">
      <c r="A32" s="9" t="s">
        <v>16</v>
      </c>
      <c r="B32" s="28" t="s">
        <v>40</v>
      </c>
      <c r="C32" s="29" t="s">
        <v>51</v>
      </c>
      <c r="D32" s="19" t="s">
        <v>52</v>
      </c>
      <c r="E32" s="54">
        <v>1.17</v>
      </c>
      <c r="F32" s="53">
        <v>0</v>
      </c>
      <c r="G32" s="11">
        <v>1868.8136099999999</v>
      </c>
      <c r="H32" s="33">
        <v>1868.8136099999999</v>
      </c>
      <c r="I32" s="33">
        <v>2182.3144961999997</v>
      </c>
      <c r="J32" s="22">
        <v>1868.813613220339</v>
      </c>
      <c r="K32" s="33">
        <v>2182.3144999999995</v>
      </c>
      <c r="L32" s="11">
        <v>438.07147321500662</v>
      </c>
      <c r="M32" s="11">
        <v>1430.7421400053322</v>
      </c>
      <c r="N32" s="12"/>
      <c r="O32" s="30"/>
      <c r="P32" s="30"/>
    </row>
    <row r="33" spans="1:16" x14ac:dyDescent="0.25">
      <c r="A33" s="9" t="s">
        <v>16</v>
      </c>
      <c r="B33" s="27" t="s">
        <v>41</v>
      </c>
      <c r="C33" s="29" t="s">
        <v>3</v>
      </c>
      <c r="D33" s="19" t="s">
        <v>53</v>
      </c>
      <c r="E33" s="53">
        <v>0</v>
      </c>
      <c r="F33" s="53">
        <v>0</v>
      </c>
      <c r="G33" s="11">
        <v>0</v>
      </c>
      <c r="H33" s="33">
        <v>11147.22822864407</v>
      </c>
      <c r="I33" s="33">
        <v>13132.942413000001</v>
      </c>
      <c r="J33" s="22">
        <v>10757.454904067799</v>
      </c>
      <c r="K33" s="33">
        <v>12673.009890000005</v>
      </c>
      <c r="L33" s="11">
        <v>2521.6715484795413</v>
      </c>
      <c r="M33" s="11">
        <v>8235.7833555882571</v>
      </c>
      <c r="N33" s="12"/>
      <c r="O33" s="30"/>
      <c r="P33" s="30"/>
    </row>
    <row r="34" spans="1:16" ht="25.5" x14ac:dyDescent="0.25">
      <c r="A34" s="9" t="s">
        <v>16</v>
      </c>
      <c r="B34" s="27" t="s">
        <v>42</v>
      </c>
      <c r="C34" s="29" t="s">
        <v>3</v>
      </c>
      <c r="D34" s="19" t="s">
        <v>53</v>
      </c>
      <c r="E34" s="53">
        <v>0</v>
      </c>
      <c r="F34" s="53">
        <v>0</v>
      </c>
      <c r="G34" s="11">
        <v>0</v>
      </c>
      <c r="H34" s="33">
        <v>10577.07625</v>
      </c>
      <c r="I34" s="33">
        <v>12460.275255999997</v>
      </c>
      <c r="J34" s="22">
        <v>10466.566186949152</v>
      </c>
      <c r="K34" s="33">
        <v>12329.873381599997</v>
      </c>
      <c r="L34" s="11">
        <v>2453.4838769277476</v>
      </c>
      <c r="M34" s="11">
        <v>8013.0823100214038</v>
      </c>
      <c r="N34" s="12"/>
      <c r="O34" s="30"/>
      <c r="P34" s="30"/>
    </row>
    <row r="35" spans="1:16" ht="25.5" x14ac:dyDescent="0.25">
      <c r="A35" s="9" t="s">
        <v>16</v>
      </c>
      <c r="B35" s="27" t="s">
        <v>43</v>
      </c>
      <c r="C35" s="29" t="s">
        <v>3</v>
      </c>
      <c r="D35" s="19" t="s">
        <v>53</v>
      </c>
      <c r="E35" s="53">
        <v>0</v>
      </c>
      <c r="F35" s="53">
        <v>0</v>
      </c>
      <c r="G35" s="11">
        <v>0</v>
      </c>
      <c r="H35" s="33">
        <v>10137.100659999998</v>
      </c>
      <c r="I35" s="33">
        <v>11939.806304799999</v>
      </c>
      <c r="J35" s="22">
        <v>9896.8110118644054</v>
      </c>
      <c r="K35" s="33">
        <v>11656.264519999997</v>
      </c>
      <c r="L35" s="11">
        <v>2319.9266900817306</v>
      </c>
      <c r="M35" s="11">
        <v>7576.8843217826743</v>
      </c>
      <c r="N35" s="12"/>
      <c r="O35" s="30"/>
      <c r="P35" s="30"/>
    </row>
    <row r="36" spans="1:16" ht="25.5" x14ac:dyDescent="0.25">
      <c r="A36" s="9" t="s">
        <v>16</v>
      </c>
      <c r="B36" s="27" t="s">
        <v>44</v>
      </c>
      <c r="C36" s="29" t="s">
        <v>3</v>
      </c>
      <c r="D36" s="19" t="s">
        <v>53</v>
      </c>
      <c r="E36" s="53">
        <v>0</v>
      </c>
      <c r="F36" s="53">
        <v>0</v>
      </c>
      <c r="G36" s="11">
        <v>0</v>
      </c>
      <c r="H36" s="33">
        <v>9579.8310200000014</v>
      </c>
      <c r="I36" s="33">
        <v>11299.504806800001</v>
      </c>
      <c r="J36" s="22">
        <v>9444.1782345762713</v>
      </c>
      <c r="K36" s="33">
        <v>11139.434520000001</v>
      </c>
      <c r="L36" s="11">
        <v>2213.8243446314918</v>
      </c>
      <c r="M36" s="11">
        <v>7230.3538899447785</v>
      </c>
      <c r="N36" s="12"/>
      <c r="O36" s="30"/>
      <c r="P36" s="30"/>
    </row>
    <row r="37" spans="1:16" x14ac:dyDescent="0.25">
      <c r="A37" s="9" t="s">
        <v>16</v>
      </c>
      <c r="B37" s="27" t="s">
        <v>45</v>
      </c>
      <c r="C37" s="29" t="s">
        <v>3</v>
      </c>
      <c r="D37" s="19" t="s">
        <v>53</v>
      </c>
      <c r="E37" s="53">
        <v>0</v>
      </c>
      <c r="F37" s="53">
        <v>0</v>
      </c>
      <c r="G37" s="11">
        <v>2518.5030300000003</v>
      </c>
      <c r="H37" s="33">
        <v>2518.5030300000003</v>
      </c>
      <c r="I37" s="33">
        <v>2940.9918893999998</v>
      </c>
      <c r="J37" s="22">
        <v>2518.5030305084751</v>
      </c>
      <c r="K37" s="33">
        <v>2940.9918900000002</v>
      </c>
      <c r="L37" s="11">
        <v>590.36616871070805</v>
      </c>
      <c r="M37" s="11">
        <v>1928.1368617977669</v>
      </c>
      <c r="N37" s="12"/>
      <c r="O37" s="30"/>
      <c r="P37" s="30"/>
    </row>
    <row r="38" spans="1:16" x14ac:dyDescent="0.25">
      <c r="A38" s="9" t="s">
        <v>16</v>
      </c>
      <c r="B38" s="27" t="s">
        <v>46</v>
      </c>
      <c r="C38" s="29" t="s">
        <v>3</v>
      </c>
      <c r="D38" s="19" t="s">
        <v>53</v>
      </c>
      <c r="E38" s="53">
        <v>0</v>
      </c>
      <c r="F38" s="53">
        <v>0</v>
      </c>
      <c r="G38" s="11">
        <v>0</v>
      </c>
      <c r="H38" s="33">
        <v>0</v>
      </c>
      <c r="I38" s="33">
        <v>0</v>
      </c>
      <c r="J38" s="22">
        <v>1115.6269406779661</v>
      </c>
      <c r="K38" s="33">
        <v>1316.4397899999999</v>
      </c>
      <c r="L38" s="11">
        <v>261.51582694165944</v>
      </c>
      <c r="M38" s="11">
        <v>854.11111373630661</v>
      </c>
      <c r="N38" s="12"/>
      <c r="O38" s="30"/>
      <c r="P38" s="30"/>
    </row>
    <row r="39" spans="1:16" x14ac:dyDescent="0.25">
      <c r="A39" s="10" t="s">
        <v>16</v>
      </c>
      <c r="B39" s="27" t="s">
        <v>47</v>
      </c>
      <c r="C39" s="29" t="s">
        <v>3</v>
      </c>
      <c r="D39" s="19" t="s">
        <v>53</v>
      </c>
      <c r="E39" s="53">
        <v>0</v>
      </c>
      <c r="F39" s="53">
        <v>0</v>
      </c>
      <c r="G39" s="11">
        <v>0</v>
      </c>
      <c r="H39" s="33">
        <v>1588.85068</v>
      </c>
      <c r="I39" s="33">
        <v>1874.8438024</v>
      </c>
      <c r="J39" s="22">
        <v>1552.8971186440679</v>
      </c>
      <c r="K39" s="33">
        <v>1832.4186</v>
      </c>
      <c r="L39" s="11">
        <v>364.01700185792612</v>
      </c>
      <c r="M39" s="11">
        <v>1188.8801167861416</v>
      </c>
      <c r="N39" s="12"/>
      <c r="O39" s="30"/>
      <c r="P39" s="30"/>
    </row>
    <row r="40" spans="1:16" ht="25.5" x14ac:dyDescent="0.25">
      <c r="A40" s="10" t="s">
        <v>16</v>
      </c>
      <c r="B40" s="27" t="s">
        <v>48</v>
      </c>
      <c r="C40" s="29" t="s">
        <v>3</v>
      </c>
      <c r="D40" s="19" t="s">
        <v>53</v>
      </c>
      <c r="E40" s="53">
        <v>0</v>
      </c>
      <c r="F40" s="53">
        <v>0</v>
      </c>
      <c r="G40" s="11">
        <v>0</v>
      </c>
      <c r="H40" s="33">
        <v>19.256160000000001</v>
      </c>
      <c r="I40" s="33">
        <v>19.256160000000001</v>
      </c>
      <c r="J40" s="22">
        <v>6306.3748040677974</v>
      </c>
      <c r="K40" s="33">
        <v>7438.0561600000001</v>
      </c>
      <c r="L40" s="11">
        <v>1478.2870190484689</v>
      </c>
      <c r="M40" s="11">
        <v>4828.087795019328</v>
      </c>
      <c r="N40" s="12"/>
      <c r="O40" s="30"/>
      <c r="P40" s="30"/>
    </row>
    <row r="41" spans="1:16" ht="30" x14ac:dyDescent="0.25">
      <c r="A41" s="9" t="s">
        <v>16</v>
      </c>
      <c r="B41" s="27" t="s">
        <v>49</v>
      </c>
      <c r="C41" s="24" t="s">
        <v>50</v>
      </c>
      <c r="D41" s="19" t="s">
        <v>53</v>
      </c>
      <c r="E41" s="53">
        <v>0</v>
      </c>
      <c r="F41" s="53">
        <v>0</v>
      </c>
      <c r="G41" s="11">
        <v>8894.3034099999986</v>
      </c>
      <c r="H41" s="33">
        <v>9091.1019276271181</v>
      </c>
      <c r="I41" s="33">
        <v>10301.8946684</v>
      </c>
      <c r="J41" s="22">
        <v>9151.6339572881334</v>
      </c>
      <c r="K41" s="33">
        <v>10373.322463400002</v>
      </c>
      <c r="L41" s="11">
        <v>2145.2485913098935</v>
      </c>
      <c r="M41" s="11">
        <v>7006.3853686901048</v>
      </c>
      <c r="N41" s="12"/>
      <c r="O41" s="30"/>
      <c r="P41" s="30"/>
    </row>
    <row r="42" spans="1:16" ht="45" x14ac:dyDescent="0.25">
      <c r="A42" s="14" t="s">
        <v>55</v>
      </c>
      <c r="B42" s="15" t="s">
        <v>54</v>
      </c>
      <c r="C42" s="23"/>
      <c r="D42" s="16"/>
      <c r="E42" s="55">
        <v>0.48</v>
      </c>
      <c r="F42" s="55">
        <v>0.5</v>
      </c>
      <c r="G42" s="17">
        <f t="shared" ref="F42:N42" si="1">G43+G44+G45</f>
        <v>7241.0177699999995</v>
      </c>
      <c r="H42" s="17">
        <f>H43+H44+H45</f>
        <v>7289.0007099999993</v>
      </c>
      <c r="I42" s="17">
        <f t="shared" si="1"/>
        <v>8508.5291553999996</v>
      </c>
      <c r="J42" s="35">
        <f t="shared" si="1"/>
        <v>4119.7748833898313</v>
      </c>
      <c r="K42" s="35">
        <f t="shared" si="1"/>
        <v>4768.8426799999997</v>
      </c>
      <c r="L42" s="17">
        <f t="shared" si="1"/>
        <v>0</v>
      </c>
      <c r="M42" s="17">
        <f t="shared" si="1"/>
        <v>0</v>
      </c>
      <c r="N42" s="18">
        <f t="shared" si="1"/>
        <v>4119.774893389831</v>
      </c>
      <c r="O42" s="30"/>
    </row>
    <row r="43" spans="1:16" ht="30" x14ac:dyDescent="0.25">
      <c r="A43" s="9" t="s">
        <v>55</v>
      </c>
      <c r="B43" s="27" t="s">
        <v>56</v>
      </c>
      <c r="C43" s="24" t="s">
        <v>3</v>
      </c>
      <c r="D43" s="19" t="s">
        <v>53</v>
      </c>
      <c r="E43" s="53">
        <v>0</v>
      </c>
      <c r="F43" s="53" t="s">
        <v>69</v>
      </c>
      <c r="G43" s="11">
        <v>4681.0051299999996</v>
      </c>
      <c r="H43" s="33">
        <v>4681.0051299999996</v>
      </c>
      <c r="I43" s="33">
        <v>5463.0319869999994</v>
      </c>
      <c r="J43" s="22">
        <v>3302.5131749152547</v>
      </c>
      <c r="K43" s="33">
        <v>3836.4114800000002</v>
      </c>
      <c r="L43" s="11"/>
      <c r="M43" s="11"/>
      <c r="N43" s="12">
        <v>3302.5131849152549</v>
      </c>
      <c r="O43" s="30"/>
      <c r="P43" s="30"/>
    </row>
    <row r="44" spans="1:16" x14ac:dyDescent="0.25">
      <c r="A44" s="9" t="s">
        <v>55</v>
      </c>
      <c r="B44" s="27" t="s">
        <v>57</v>
      </c>
      <c r="C44" s="24" t="s">
        <v>3</v>
      </c>
      <c r="D44" s="19" t="s">
        <v>52</v>
      </c>
      <c r="E44" s="53">
        <v>0.48</v>
      </c>
      <c r="F44" s="53">
        <v>0</v>
      </c>
      <c r="G44" s="11">
        <v>2560.0126399999999</v>
      </c>
      <c r="H44" s="33">
        <v>2560.0126399999999</v>
      </c>
      <c r="I44" s="33">
        <v>2989.4649001999996</v>
      </c>
      <c r="J44" s="22">
        <v>767.38708898305083</v>
      </c>
      <c r="K44" s="33">
        <v>874.16674999999998</v>
      </c>
      <c r="L44" s="11"/>
      <c r="M44" s="11"/>
      <c r="N44" s="12">
        <v>767.38708898305083</v>
      </c>
      <c r="O44" s="30"/>
      <c r="P44" s="30"/>
    </row>
    <row r="45" spans="1:16" x14ac:dyDescent="0.25">
      <c r="A45" s="9" t="s">
        <v>55</v>
      </c>
      <c r="B45" s="27" t="s">
        <v>58</v>
      </c>
      <c r="C45" s="24" t="s">
        <v>3</v>
      </c>
      <c r="D45" s="19" t="s">
        <v>52</v>
      </c>
      <c r="E45" s="53">
        <v>0</v>
      </c>
      <c r="F45" s="53">
        <v>0</v>
      </c>
      <c r="G45" s="11">
        <v>0</v>
      </c>
      <c r="H45" s="33">
        <v>47.982939999999999</v>
      </c>
      <c r="I45" s="33">
        <v>56.032268200000004</v>
      </c>
      <c r="J45" s="22">
        <v>49.874619491525422</v>
      </c>
      <c r="K45" s="33">
        <v>58.264449999999997</v>
      </c>
      <c r="L45" s="11"/>
      <c r="M45" s="11"/>
      <c r="N45" s="12">
        <v>49.874619491525422</v>
      </c>
      <c r="O45" s="30"/>
      <c r="P45" s="30"/>
    </row>
    <row r="46" spans="1:16" ht="30" x14ac:dyDescent="0.25">
      <c r="A46" s="14" t="s">
        <v>60</v>
      </c>
      <c r="B46" s="15" t="s">
        <v>59</v>
      </c>
      <c r="C46" s="23"/>
      <c r="D46" s="16"/>
      <c r="E46" s="55">
        <v>4.6749999999999998</v>
      </c>
      <c r="F46" s="55">
        <v>0</v>
      </c>
      <c r="G46" s="17">
        <f t="shared" ref="F46:N46" si="2">G47+G48</f>
        <v>4521.9818399999995</v>
      </c>
      <c r="H46" s="17">
        <f>H48+H47</f>
        <v>8958.0740988135585</v>
      </c>
      <c r="I46" s="17">
        <f>I48+I47</f>
        <v>10349.211674799999</v>
      </c>
      <c r="J46" s="36">
        <f>J48+J47</f>
        <v>8686.0431445762715</v>
      </c>
      <c r="K46" s="36">
        <f>K48+K47</f>
        <v>10028.2151488</v>
      </c>
      <c r="L46" s="17">
        <f t="shared" si="2"/>
        <v>2036.1087322114886</v>
      </c>
      <c r="M46" s="17">
        <f t="shared" si="2"/>
        <v>6649.9344123647825</v>
      </c>
      <c r="N46" s="17">
        <f t="shared" si="2"/>
        <v>0</v>
      </c>
      <c r="O46" s="30"/>
    </row>
    <row r="47" spans="1:16" x14ac:dyDescent="0.25">
      <c r="A47" s="9" t="s">
        <v>60</v>
      </c>
      <c r="B47" s="27" t="s">
        <v>64</v>
      </c>
      <c r="C47" s="24" t="s">
        <v>61</v>
      </c>
      <c r="D47" s="19" t="s">
        <v>52</v>
      </c>
      <c r="E47" s="53">
        <v>4.6749999999999998</v>
      </c>
      <c r="F47" s="53">
        <v>0</v>
      </c>
      <c r="G47" s="11">
        <v>0</v>
      </c>
      <c r="H47" s="33">
        <v>4436.09225881356</v>
      </c>
      <c r="I47" s="34">
        <v>5068.6494681999993</v>
      </c>
      <c r="J47" s="33">
        <v>4164.0613016949164</v>
      </c>
      <c r="K47" s="33">
        <v>4747.6529388000008</v>
      </c>
      <c r="L47" s="32">
        <v>976.10401384421868</v>
      </c>
      <c r="M47" s="11">
        <v>3187.9572878506974</v>
      </c>
      <c r="N47" s="12"/>
      <c r="O47" s="30"/>
      <c r="P47" s="30"/>
    </row>
    <row r="48" spans="1:16" ht="25.5" x14ac:dyDescent="0.25">
      <c r="A48" s="9" t="s">
        <v>60</v>
      </c>
      <c r="B48" s="27" t="s">
        <v>62</v>
      </c>
      <c r="C48" s="24" t="s">
        <v>61</v>
      </c>
      <c r="D48" s="19" t="s">
        <v>53</v>
      </c>
      <c r="E48" s="53">
        <v>320</v>
      </c>
      <c r="F48" s="53">
        <v>0</v>
      </c>
      <c r="G48" s="11">
        <v>4521.9818399999995</v>
      </c>
      <c r="H48" s="33">
        <v>4521.9818399999995</v>
      </c>
      <c r="I48" s="34">
        <v>5280.5622065999996</v>
      </c>
      <c r="J48" s="33">
        <v>4521.9818428813551</v>
      </c>
      <c r="K48" s="33">
        <v>5280.5622099999991</v>
      </c>
      <c r="L48" s="32">
        <v>1060.00471836727</v>
      </c>
      <c r="M48" s="11">
        <v>3461.9771245140846</v>
      </c>
      <c r="N48" s="12"/>
      <c r="O48" s="30"/>
      <c r="P48" s="30"/>
    </row>
  </sheetData>
  <autoFilter ref="A6:N41"/>
  <mergeCells count="8">
    <mergeCell ref="L4:N4"/>
    <mergeCell ref="J4:K5"/>
    <mergeCell ref="A4:A6"/>
    <mergeCell ref="B4:B6"/>
    <mergeCell ref="C4:C6"/>
    <mergeCell ref="D4:F5"/>
    <mergeCell ref="H4:I5"/>
    <mergeCell ref="G4:G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2017-11-07T05:41:13Z</dcterms:modified>
</cp:coreProperties>
</file>