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2 квартал\"/>
    </mc:Choice>
  </mc:AlternateContent>
  <xr:revisionPtr revIDLastSave="0" documentId="8_{21788619-1783-436E-A14E-13513F35A344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4 кв рабочий" sheetId="2" state="hidden" r:id="rId1"/>
    <sheet name="2 кв 2024" sheetId="4" r:id="rId2"/>
  </sheets>
  <calcPr calcId="191029"/>
</workbook>
</file>

<file path=xl/calcChain.xml><?xml version="1.0" encoding="utf-8"?>
<calcChain xmlns="http://schemas.openxmlformats.org/spreadsheetml/2006/main">
  <c r="C10" i="4" l="1"/>
  <c r="F9" i="4"/>
  <c r="D10" i="4" l="1"/>
  <c r="F8" i="4"/>
  <c r="F10" i="4" s="1"/>
  <c r="E10" i="4"/>
  <c r="E17" i="2"/>
  <c r="D17" i="2" l="1"/>
  <c r="C17" i="2"/>
  <c r="I19" i="2" l="1"/>
  <c r="H19" i="2"/>
  <c r="G19" i="2"/>
  <c r="E19" i="2"/>
  <c r="D19" i="2"/>
  <c r="C19" i="2"/>
  <c r="M18" i="2"/>
  <c r="L18" i="2"/>
  <c r="K18" i="2"/>
  <c r="F18" i="2"/>
  <c r="M17" i="2"/>
  <c r="L17" i="2"/>
  <c r="K17" i="2"/>
  <c r="J17" i="2"/>
  <c r="J19" i="2" s="1"/>
  <c r="F17" i="2"/>
  <c r="M16" i="2"/>
  <c r="L16" i="2"/>
  <c r="K16" i="2"/>
  <c r="F16" i="2"/>
  <c r="I10" i="2"/>
  <c r="H10" i="2"/>
  <c r="G10" i="2"/>
  <c r="E10" i="2"/>
  <c r="D10" i="2"/>
  <c r="C10" i="2"/>
  <c r="M9" i="2"/>
  <c r="L9" i="2"/>
  <c r="K9" i="2"/>
  <c r="F9" i="2"/>
  <c r="M8" i="2"/>
  <c r="L8" i="2"/>
  <c r="K8" i="2"/>
  <c r="N8" i="2" s="1"/>
  <c r="J8" i="2"/>
  <c r="J10" i="2" s="1"/>
  <c r="F8" i="2"/>
  <c r="M7" i="2"/>
  <c r="M10" i="2" s="1"/>
  <c r="L7" i="2"/>
  <c r="K7" i="2"/>
  <c r="F7" i="2"/>
  <c r="F10" i="2" s="1"/>
  <c r="N9" i="2" l="1"/>
  <c r="K10" i="2"/>
  <c r="N16" i="2"/>
  <c r="N18" i="2"/>
  <c r="F19" i="2"/>
  <c r="M19" i="2"/>
  <c r="N17" i="2"/>
  <c r="L19" i="2"/>
  <c r="K19" i="2"/>
  <c r="N7" i="2"/>
  <c r="N10" i="2" s="1"/>
  <c r="L10" i="2"/>
  <c r="N19" i="2" l="1"/>
</calcChain>
</file>

<file path=xl/sharedStrings.xml><?xml version="1.0" encoding="utf-8"?>
<sst xmlns="http://schemas.openxmlformats.org/spreadsheetml/2006/main" count="59" uniqueCount="26">
  <si>
    <t>СН2</t>
  </si>
  <si>
    <t>НН</t>
  </si>
  <si>
    <t>Уровень напряжения, кВ</t>
  </si>
  <si>
    <t>Резервируемая мощность, кВт</t>
  </si>
  <si>
    <t>ВН</t>
  </si>
  <si>
    <t>июль</t>
  </si>
  <si>
    <t>август</t>
  </si>
  <si>
    <t>сентябрь</t>
  </si>
  <si>
    <t>Средняя за 3 кв</t>
  </si>
  <si>
    <t>Итого</t>
  </si>
  <si>
    <t>ОРЭС -ВО без РЭС г.Радужный</t>
  </si>
  <si>
    <t>РЭС г.Радужный</t>
  </si>
  <si>
    <t>ОРЭС -ВО с учетом РЭС г.Радужный</t>
  </si>
  <si>
    <t>Данные за 4 квартал 2023г. о величине резервируемой мощности  АО ОРЭС-Владимирская область</t>
  </si>
  <si>
    <t>Средняя за 4 кв</t>
  </si>
  <si>
    <t>октябрь</t>
  </si>
  <si>
    <t>ноябрь</t>
  </si>
  <si>
    <t>декабрь</t>
  </si>
  <si>
    <t xml:space="preserve">ОРЭС -ВО  </t>
  </si>
  <si>
    <t>АО ОРЭС-Владимирская область</t>
  </si>
  <si>
    <t xml:space="preserve">Данные за 2 квартал 2024г. о величине резервируемой мощности  </t>
  </si>
  <si>
    <t>Средняя за 2 кв</t>
  </si>
  <si>
    <t>Уровень напряжения</t>
  </si>
  <si>
    <t>апрель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</si>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</sst>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right" vertical="center" wrapText="1"/>
    </xf>
    <xf numFmtId="3" fontId="0" fillId="0" borderId="9" xfId="0" applyNumberFormat="1" applyBorder="1" applyAlignment="1">
      <alignment horizontal="right"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9" xfId="0" applyNumberFormat="1" applyFill="1" applyBorder="1" applyAlignment="1">
      <alignment horizontal="right" vertical="center" wrapText="1"/>
    </xf>
    <xf numFmtId="3" fontId="1" fillId="3" borderId="10" xfId="0" applyNumberFormat="1" applyFont="1" applyFill="1" applyBorder="1" applyAlignment="1">
      <alignment horizontal="right" vertical="center" wrapText="1"/>
    </xf>
    <xf numFmtId="3" fontId="1" fillId="3" borderId="11" xfId="0" applyNumberFormat="1" applyFont="1" applyFill="1" applyBorder="1" applyAlignment="1">
      <alignment horizontal="right" vertical="center" wrapText="1"/>
    </xf>
    <xf numFmtId="3" fontId="1" fillId="3" borderId="12" xfId="0" applyNumberFormat="1" applyFont="1" applyFill="1" applyBorder="1" applyAlignment="1">
      <alignment horizontal="right" vertical="center" wrapText="1"/>
    </xf>
    <xf numFmtId="0" fontId="1" fillId="0" borderId="0" xfId="0" applyFont="1"/>
    <xf numFmtId="3" fontId="2" fillId="2" borderId="8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9"/>
  <sheetViews>
    <sheetView workbookViewId="0">
      <selection activeCell="F23" sqref="F23"/>
    </sheetView>
  </sheetViews>
  <sheetFormatPr defaultRowHeight="15" x14ac:dyDescent="0.25"/>
  <cols>
    <col min="1" max="1" width="6.28515625" customWidth="1"/>
    <col min="2" max="2" width="17.5703125" customWidth="1"/>
    <col min="3" max="3" width="15" customWidth="1"/>
    <col min="4" max="4" width="11.42578125" customWidth="1"/>
    <col min="5" max="5" width="11.85546875" customWidth="1"/>
    <col min="6" max="6" width="13.85546875" customWidth="1"/>
    <col min="7" max="7" width="11.42578125" customWidth="1"/>
    <col min="8" max="8" width="10.28515625" customWidth="1"/>
    <col min="9" max="9" width="11.7109375" customWidth="1"/>
    <col min="10" max="10" width="11.28515625" customWidth="1"/>
    <col min="11" max="11" width="12" customWidth="1"/>
    <col min="12" max="12" width="11.85546875" customWidth="1"/>
    <col min="13" max="13" width="12.42578125" customWidth="1"/>
    <col min="14" max="14" width="10.5703125" customWidth="1"/>
  </cols>
  <sheetData>
    <row r="2" spans="2:14" x14ac:dyDescent="0.25">
      <c r="B2" s="22" t="s">
        <v>13</v>
      </c>
    </row>
    <row r="3" spans="2:14" ht="15.75" thickBot="1" x14ac:dyDescent="0.3"/>
    <row r="4" spans="2:14" ht="21.75" customHeight="1" x14ac:dyDescent="0.25">
      <c r="B4" s="39" t="s">
        <v>2</v>
      </c>
      <c r="C4" s="42" t="s">
        <v>10</v>
      </c>
      <c r="D4" s="43"/>
      <c r="E4" s="43"/>
      <c r="F4" s="44"/>
      <c r="G4" s="42" t="s">
        <v>11</v>
      </c>
      <c r="H4" s="43"/>
      <c r="I4" s="43"/>
      <c r="J4" s="44"/>
      <c r="K4" s="45" t="s">
        <v>12</v>
      </c>
      <c r="L4" s="46"/>
      <c r="M4" s="46"/>
      <c r="N4" s="47"/>
    </row>
    <row r="5" spans="2:14" ht="19.5" customHeight="1" x14ac:dyDescent="0.25">
      <c r="B5" s="40"/>
      <c r="C5" s="48" t="s">
        <v>3</v>
      </c>
      <c r="D5" s="49"/>
      <c r="E5" s="49"/>
      <c r="F5" s="50"/>
      <c r="G5" s="48" t="s">
        <v>3</v>
      </c>
      <c r="H5" s="49"/>
      <c r="I5" s="49"/>
      <c r="J5" s="50"/>
      <c r="K5" s="51" t="s">
        <v>3</v>
      </c>
      <c r="L5" s="52"/>
      <c r="M5" s="52"/>
      <c r="N5" s="53"/>
    </row>
    <row r="6" spans="2:14" ht="27.75" customHeight="1" x14ac:dyDescent="0.25">
      <c r="B6" s="41"/>
      <c r="C6" s="4" t="s">
        <v>5</v>
      </c>
      <c r="D6" s="1" t="s">
        <v>6</v>
      </c>
      <c r="E6" s="1" t="s">
        <v>7</v>
      </c>
      <c r="F6" s="5" t="s">
        <v>8</v>
      </c>
      <c r="G6" s="4" t="s">
        <v>5</v>
      </c>
      <c r="H6" s="1" t="s">
        <v>6</v>
      </c>
      <c r="I6" s="1" t="s">
        <v>7</v>
      </c>
      <c r="J6" s="5" t="s">
        <v>8</v>
      </c>
      <c r="K6" s="13" t="s">
        <v>5</v>
      </c>
      <c r="L6" s="14" t="s">
        <v>6</v>
      </c>
      <c r="M6" s="14" t="s">
        <v>7</v>
      </c>
      <c r="N6" s="15" t="s">
        <v>8</v>
      </c>
    </row>
    <row r="7" spans="2:14" ht="24" customHeight="1" x14ac:dyDescent="0.25">
      <c r="B7" s="11" t="s">
        <v>4</v>
      </c>
      <c r="C7" s="6">
        <v>3013</v>
      </c>
      <c r="D7" s="3">
        <v>3014</v>
      </c>
      <c r="E7" s="3">
        <v>3104</v>
      </c>
      <c r="F7" s="7">
        <f>AVERAGE(C7:E7)</f>
        <v>3043.6666666666665</v>
      </c>
      <c r="G7" s="6"/>
      <c r="H7" s="3"/>
      <c r="I7" s="3"/>
      <c r="J7" s="7"/>
      <c r="K7" s="16">
        <f>C7+G7</f>
        <v>3013</v>
      </c>
      <c r="L7" s="17">
        <f t="shared" ref="L7:M9" si="0">D7+H7</f>
        <v>3014</v>
      </c>
      <c r="M7" s="17">
        <f t="shared" si="0"/>
        <v>3104</v>
      </c>
      <c r="N7" s="18">
        <f>AVERAGE(K7:M7)</f>
        <v>3043.6666666666665</v>
      </c>
    </row>
    <row r="8" spans="2:14" ht="24" customHeight="1" x14ac:dyDescent="0.25">
      <c r="B8" s="11" t="s">
        <v>0</v>
      </c>
      <c r="C8" s="6">
        <v>44809</v>
      </c>
      <c r="D8" s="3">
        <v>41238</v>
      </c>
      <c r="E8" s="3">
        <v>41613</v>
      </c>
      <c r="F8" s="7">
        <f t="shared" ref="F8:F9" si="1">AVERAGE(C8:E8)</f>
        <v>42553.333333333336</v>
      </c>
      <c r="G8" s="3">
        <v>13503</v>
      </c>
      <c r="H8" s="3">
        <v>12626</v>
      </c>
      <c r="I8" s="3">
        <v>12994</v>
      </c>
      <c r="J8" s="7">
        <f t="shared" ref="J8" si="2">AVERAGE(G8:I8)</f>
        <v>13041</v>
      </c>
      <c r="K8" s="16">
        <f t="shared" ref="K8:K9" si="3">C8+G8</f>
        <v>58312</v>
      </c>
      <c r="L8" s="17">
        <f t="shared" si="0"/>
        <v>53864</v>
      </c>
      <c r="M8" s="17">
        <f t="shared" si="0"/>
        <v>54607</v>
      </c>
      <c r="N8" s="18">
        <f t="shared" ref="N8:N9" si="4">AVERAGE(K8:M8)</f>
        <v>55594.333333333336</v>
      </c>
    </row>
    <row r="9" spans="2:14" ht="24" customHeight="1" x14ac:dyDescent="0.25">
      <c r="B9" s="11" t="s">
        <v>1</v>
      </c>
      <c r="C9" s="6">
        <v>2697</v>
      </c>
      <c r="D9" s="3">
        <v>3293</v>
      </c>
      <c r="E9" s="3">
        <v>3413</v>
      </c>
      <c r="F9" s="7">
        <f t="shared" si="1"/>
        <v>3134.3333333333335</v>
      </c>
      <c r="G9" s="6"/>
      <c r="H9" s="3"/>
      <c r="I9" s="3"/>
      <c r="J9" s="7"/>
      <c r="K9" s="16">
        <f t="shared" si="3"/>
        <v>2697</v>
      </c>
      <c r="L9" s="17">
        <f t="shared" si="0"/>
        <v>3293</v>
      </c>
      <c r="M9" s="17">
        <f t="shared" si="0"/>
        <v>3413</v>
      </c>
      <c r="N9" s="18">
        <f t="shared" si="4"/>
        <v>3134.3333333333335</v>
      </c>
    </row>
    <row r="10" spans="2:14" ht="15.75" thickBot="1" x14ac:dyDescent="0.3">
      <c r="B10" s="12" t="s">
        <v>9</v>
      </c>
      <c r="C10" s="8">
        <f>SUM(C7:C9)</f>
        <v>50519</v>
      </c>
      <c r="D10" s="9">
        <f t="shared" ref="D10:F10" si="5">SUM(D7:D9)</f>
        <v>47545</v>
      </c>
      <c r="E10" s="9">
        <f t="shared" si="5"/>
        <v>48130</v>
      </c>
      <c r="F10" s="10">
        <f t="shared" si="5"/>
        <v>48731.333333333336</v>
      </c>
      <c r="G10" s="8">
        <f>SUM(G7:G9)</f>
        <v>13503</v>
      </c>
      <c r="H10" s="9">
        <f>SUM(H7:H9)</f>
        <v>12626</v>
      </c>
      <c r="I10" s="9">
        <f t="shared" ref="I10:J10" si="6">SUM(I7:I9)</f>
        <v>12994</v>
      </c>
      <c r="J10" s="10">
        <f t="shared" si="6"/>
        <v>13041</v>
      </c>
      <c r="K10" s="19">
        <f>SUM(K7:K9)</f>
        <v>64022</v>
      </c>
      <c r="L10" s="20">
        <f t="shared" ref="L10:N10" si="7">SUM(L7:L9)</f>
        <v>60171</v>
      </c>
      <c r="M10" s="20">
        <f t="shared" si="7"/>
        <v>61124</v>
      </c>
      <c r="N10" s="21">
        <f t="shared" si="7"/>
        <v>61772.333333333336</v>
      </c>
    </row>
    <row r="11" spans="2:14" x14ac:dyDescent="0.25">
      <c r="B11" s="2"/>
      <c r="C11" s="2"/>
      <c r="D11" s="2"/>
      <c r="E11" s="2"/>
      <c r="F11" s="2"/>
      <c r="G11" s="2"/>
      <c r="H11" s="2"/>
    </row>
    <row r="12" spans="2:14" ht="15.75" thickBot="1" x14ac:dyDescent="0.3">
      <c r="B12" s="2"/>
      <c r="C12" s="2"/>
      <c r="D12" s="2"/>
      <c r="E12" s="2"/>
      <c r="F12" s="2"/>
      <c r="G12" s="2"/>
      <c r="H12" s="2"/>
    </row>
    <row r="13" spans="2:14" x14ac:dyDescent="0.25">
      <c r="B13" s="39" t="s">
        <v>2</v>
      </c>
      <c r="C13" s="42" t="s">
        <v>10</v>
      </c>
      <c r="D13" s="43"/>
      <c r="E13" s="43"/>
      <c r="F13" s="44"/>
      <c r="G13" s="42" t="s">
        <v>11</v>
      </c>
      <c r="H13" s="43"/>
      <c r="I13" s="43"/>
      <c r="J13" s="44"/>
      <c r="K13" s="45" t="s">
        <v>12</v>
      </c>
      <c r="L13" s="46"/>
      <c r="M13" s="46"/>
      <c r="N13" s="47"/>
    </row>
    <row r="14" spans="2:14" x14ac:dyDescent="0.25">
      <c r="B14" s="40"/>
      <c r="C14" s="48" t="s">
        <v>3</v>
      </c>
      <c r="D14" s="49"/>
      <c r="E14" s="49"/>
      <c r="F14" s="50"/>
      <c r="G14" s="48" t="s">
        <v>3</v>
      </c>
      <c r="H14" s="49"/>
      <c r="I14" s="49"/>
      <c r="J14" s="50"/>
      <c r="K14" s="51" t="s">
        <v>3</v>
      </c>
      <c r="L14" s="52"/>
      <c r="M14" s="52"/>
      <c r="N14" s="53"/>
    </row>
    <row r="15" spans="2:14" ht="30" x14ac:dyDescent="0.25">
      <c r="B15" s="41"/>
      <c r="C15" s="4" t="s">
        <v>15</v>
      </c>
      <c r="D15" s="1" t="s">
        <v>16</v>
      </c>
      <c r="E15" s="1" t="s">
        <v>17</v>
      </c>
      <c r="F15" s="5" t="s">
        <v>14</v>
      </c>
      <c r="G15" s="4" t="s">
        <v>15</v>
      </c>
      <c r="H15" s="1" t="s">
        <v>16</v>
      </c>
      <c r="I15" s="1" t="s">
        <v>17</v>
      </c>
      <c r="J15" s="5" t="s">
        <v>14</v>
      </c>
      <c r="K15" s="13" t="s">
        <v>15</v>
      </c>
      <c r="L15" s="14" t="s">
        <v>16</v>
      </c>
      <c r="M15" s="14" t="s">
        <v>17</v>
      </c>
      <c r="N15" s="15" t="s">
        <v>8</v>
      </c>
    </row>
    <row r="16" spans="2:14" ht="24" customHeight="1" x14ac:dyDescent="0.25">
      <c r="B16" s="11" t="s">
        <v>4</v>
      </c>
      <c r="C16" s="31">
        <v>3075</v>
      </c>
      <c r="D16" s="32">
        <v>3079</v>
      </c>
      <c r="E16" s="32">
        <v>3121</v>
      </c>
      <c r="F16" s="33">
        <f>AVERAGE(C16:E16)</f>
        <v>3091.6666666666665</v>
      </c>
      <c r="G16" s="23"/>
      <c r="H16" s="24"/>
      <c r="I16" s="24"/>
      <c r="J16" s="25"/>
      <c r="K16" s="16">
        <f>C16+G16</f>
        <v>3075</v>
      </c>
      <c r="L16" s="17">
        <f t="shared" ref="L16:L18" si="8">D16+H16</f>
        <v>3079</v>
      </c>
      <c r="M16" s="17">
        <f t="shared" ref="M16:M18" si="9">E16+I16</f>
        <v>3121</v>
      </c>
      <c r="N16" s="18">
        <f>AVERAGE(K16:M16)</f>
        <v>3091.6666666666665</v>
      </c>
    </row>
    <row r="17" spans="2:14" ht="24" customHeight="1" x14ac:dyDescent="0.25">
      <c r="B17" s="11" t="s">
        <v>0</v>
      </c>
      <c r="C17" s="28">
        <f>44550-C16</f>
        <v>41475</v>
      </c>
      <c r="D17" s="26">
        <f>47100-D16</f>
        <v>44021</v>
      </c>
      <c r="E17" s="26">
        <f>47326-E16</f>
        <v>44205</v>
      </c>
      <c r="F17" s="27">
        <f t="shared" ref="F17:F18" si="10">AVERAGE(C17:E17)</f>
        <v>43233.666666666664</v>
      </c>
      <c r="G17" s="26">
        <v>12808</v>
      </c>
      <c r="H17" s="26">
        <v>13379</v>
      </c>
      <c r="I17" s="26">
        <v>13083</v>
      </c>
      <c r="J17" s="27">
        <f t="shared" ref="J17" si="11">AVERAGE(G17:I17)</f>
        <v>13090</v>
      </c>
      <c r="K17" s="16">
        <f t="shared" ref="K17:K18" si="12">C17+G17</f>
        <v>54283</v>
      </c>
      <c r="L17" s="17">
        <f t="shared" si="8"/>
        <v>57400</v>
      </c>
      <c r="M17" s="17">
        <f t="shared" si="9"/>
        <v>57288</v>
      </c>
      <c r="N17" s="18">
        <f t="shared" ref="N17:N18" si="13">AVERAGE(K17:M17)</f>
        <v>56323.666666666664</v>
      </c>
    </row>
    <row r="18" spans="2:14" ht="24" customHeight="1" x14ac:dyDescent="0.25">
      <c r="B18" s="11" t="s">
        <v>1</v>
      </c>
      <c r="C18" s="28">
        <v>3248</v>
      </c>
      <c r="D18" s="26">
        <v>3365</v>
      </c>
      <c r="E18" s="26">
        <v>3423</v>
      </c>
      <c r="F18" s="27">
        <f t="shared" si="10"/>
        <v>3345.3333333333335</v>
      </c>
      <c r="G18" s="23"/>
      <c r="H18" s="24"/>
      <c r="I18" s="24"/>
      <c r="J18" s="25"/>
      <c r="K18" s="16">
        <f t="shared" si="12"/>
        <v>3248</v>
      </c>
      <c r="L18" s="17">
        <f t="shared" si="8"/>
        <v>3365</v>
      </c>
      <c r="M18" s="17">
        <f t="shared" si="9"/>
        <v>3423</v>
      </c>
      <c r="N18" s="18">
        <f t="shared" si="13"/>
        <v>3345.3333333333335</v>
      </c>
    </row>
    <row r="19" spans="2:14" ht="24" customHeight="1" thickBot="1" x14ac:dyDescent="0.3">
      <c r="B19" s="12" t="s">
        <v>9</v>
      </c>
      <c r="C19" s="8">
        <f>SUM(C16:C18)</f>
        <v>47798</v>
      </c>
      <c r="D19" s="9">
        <f t="shared" ref="D19:F19" si="14">SUM(D16:D18)</f>
        <v>50465</v>
      </c>
      <c r="E19" s="29">
        <f t="shared" si="14"/>
        <v>50749</v>
      </c>
      <c r="F19" s="30">
        <f t="shared" si="14"/>
        <v>49670.666666666664</v>
      </c>
      <c r="G19" s="8">
        <f>SUM(G16:G18)</f>
        <v>12808</v>
      </c>
      <c r="H19" s="9">
        <f>SUM(H16:H18)</f>
        <v>13379</v>
      </c>
      <c r="I19" s="9">
        <f t="shared" ref="I19:J19" si="15">SUM(I16:I18)</f>
        <v>13083</v>
      </c>
      <c r="J19" s="10">
        <f t="shared" si="15"/>
        <v>13090</v>
      </c>
      <c r="K19" s="19">
        <f>SUM(K16:K18)</f>
        <v>60606</v>
      </c>
      <c r="L19" s="20">
        <f t="shared" ref="L19:N19" si="16">SUM(L16:L18)</f>
        <v>63844</v>
      </c>
      <c r="M19" s="20">
        <f t="shared" si="16"/>
        <v>63832</v>
      </c>
      <c r="N19" s="21">
        <f t="shared" si="16"/>
        <v>62760.666666666664</v>
      </c>
    </row>
  </sheetData>
  <mergeCells count="14">
    <mergeCell ref="B4:B6"/>
    <mergeCell ref="C4:F4"/>
    <mergeCell ref="G4:J4"/>
    <mergeCell ref="K4:N4"/>
    <mergeCell ref="C5:F5"/>
    <mergeCell ref="G5:J5"/>
    <mergeCell ref="K5:N5"/>
    <mergeCell ref="B13:B15"/>
    <mergeCell ref="C13:F13"/>
    <mergeCell ref="G13:J13"/>
    <mergeCell ref="K13:N13"/>
    <mergeCell ref="C14:F14"/>
    <mergeCell ref="G14:J14"/>
    <mergeCell ref="K14:N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tabSelected="1" view="pageBreakPreview" zoomScale="110" zoomScaleNormal="100" zoomScaleSheetLayoutView="110" workbookViewId="0">
      <selection activeCell="C5" sqref="C5:F5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3.42578125" customWidth="1"/>
  </cols>
  <sheetData>
    <row r="2" spans="2:6" ht="32.25" customHeight="1" x14ac:dyDescent="0.25">
      <c r="B2" s="55" t="s">
        <v>20</v>
      </c>
      <c r="C2" s="55"/>
      <c r="D2" s="55"/>
      <c r="E2" s="55"/>
      <c r="F2" s="55"/>
    </row>
    <row r="3" spans="2:6" x14ac:dyDescent="0.25">
      <c r="B3" s="54" t="s">
        <v>19</v>
      </c>
      <c r="C3" s="54"/>
      <c r="D3" s="54"/>
      <c r="E3" s="54"/>
      <c r="F3" s="54"/>
    </row>
    <row r="4" spans="2:6" ht="15.75" thickBot="1" x14ac:dyDescent="0.3">
      <c r="B4" s="2"/>
      <c r="C4" s="2"/>
      <c r="D4" s="2"/>
      <c r="E4" s="2"/>
      <c r="F4" s="2"/>
    </row>
    <row r="5" spans="2:6" ht="15" customHeight="1" x14ac:dyDescent="0.25">
      <c r="B5" s="39" t="s">
        <v>22</v>
      </c>
      <c r="C5" s="42" t="s">
        <v>18</v>
      </c>
      <c r="D5" s="43"/>
      <c r="E5" s="43"/>
      <c r="F5" s="44"/>
    </row>
    <row r="6" spans="2:6" ht="15" customHeight="1" x14ac:dyDescent="0.25">
      <c r="B6" s="40"/>
      <c r="C6" s="48" t="s">
        <v>3</v>
      </c>
      <c r="D6" s="49"/>
      <c r="E6" s="49"/>
      <c r="F6" s="50"/>
    </row>
    <row r="7" spans="2:6" ht="30" x14ac:dyDescent="0.25">
      <c r="B7" s="41"/>
      <c r="C7" s="34" t="s">
        <v>23</v>
      </c>
      <c r="D7" s="35" t="s">
        <v>24</v>
      </c>
      <c r="E7" s="36" t="s">
        <v>25</v>
      </c>
      <c r="F7" s="37" t="s">
        <v>21</v>
      </c>
    </row>
    <row r="8" spans="2:6" ht="24" customHeight="1" x14ac:dyDescent="0.25">
      <c r="B8" s="11" t="s">
        <v>0</v>
      </c>
      <c r="C8" s="28">
        <v>59096</v>
      </c>
      <c r="D8" s="26">
        <v>60868</v>
      </c>
      <c r="E8" s="26">
        <v>59412</v>
      </c>
      <c r="F8" s="27">
        <f t="shared" ref="F8:F9" si="0">AVERAGE(C8:E8)</f>
        <v>59792</v>
      </c>
    </row>
    <row r="9" spans="2:6" ht="24" customHeight="1" x14ac:dyDescent="0.25">
      <c r="B9" s="11" t="s">
        <v>1</v>
      </c>
      <c r="C9" s="28">
        <v>4680</v>
      </c>
      <c r="D9" s="26">
        <v>4961</v>
      </c>
      <c r="E9" s="26">
        <v>4927</v>
      </c>
      <c r="F9" s="27">
        <f t="shared" si="0"/>
        <v>4856</v>
      </c>
    </row>
    <row r="10" spans="2:6" ht="24" customHeight="1" thickBot="1" x14ac:dyDescent="0.3">
      <c r="B10" s="12" t="s">
        <v>9</v>
      </c>
      <c r="C10" s="38">
        <f>SUM(C8:C9)</f>
        <v>63776</v>
      </c>
      <c r="D10" s="29">
        <f>SUM(D8:D9)</f>
        <v>65829</v>
      </c>
      <c r="E10" s="29">
        <f>SUM(E8:E9)</f>
        <v>64339</v>
      </c>
      <c r="F10" s="30">
        <f>SUM(F8:F9)</f>
        <v>64648</v>
      </c>
    </row>
  </sheetData>
  <mergeCells count="5">
    <mergeCell ref="B3:F3"/>
    <mergeCell ref="B2:F2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 рабочий</vt:lpstr>
      <vt:lpstr>2 кв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2024-07-19T11:29:14Z</cp:lastPrinted>
  <dcterms:created xsi:type="dcterms:W3CDTF">2013-11-26T11:06:59Z</dcterms:created>
  <dcterms:modified xsi:type="dcterms:W3CDTF">2024-07-22T10:33:38Z</dcterms:modified>
</cp:coreProperties>
</file>