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0545"/>
  </bookViews>
  <sheets>
    <sheet name="2020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IntlFixup" hidden="1">TRUE</definedName>
    <definedName name="AccessDatabase" hidden="1">"C:\My Documents\vlad\Var_2\can270398v2t05.mdb"</definedName>
    <definedName name="anscount" hidden="1">1</definedName>
    <definedName name="P1_ESO_PROT" hidden="1">#REF!,#REF!,#REF!,#REF!,#REF!,#REF!,#REF!,#REF!</definedName>
    <definedName name="P1_SBT_PROT" hidden="1">#REF!,#REF!,#REF!,#REF!,#REF!,#REF!,#REF!</definedName>
    <definedName name="P1_SCOPE_16_PRT" hidden="1">#REF!,#REF!,#REF!,#REF!,#REF!,#REF!,#REF!,#REF!,#REF!</definedName>
    <definedName name="P1_SCOPE_17_PRT" hidden="1">#REF!,#REF!,#REF!,#REF!,#REF!,#REF!,#REF!,#REF!</definedName>
    <definedName name="P1_SCOPE_4_PRT" hidden="1">'[3]4 баланс ээ'!#REF!,'[3]4 баланс ээ'!#REF!,'[3]4 баланс ээ'!#REF!,'[3]4 баланс ээ'!#REF!,'[3]4 баланс ээ'!#REF!,'[3]4 баланс ээ'!#REF!,'[3]4 баланс ээ'!#REF!,'[3]4 баланс ээ'!$F$14:$I$20,'[3]4 баланс ээ'!$F$23:$I$23</definedName>
    <definedName name="P1_SCOPE_5_PRT" hidden="1">'[3]5 баланс мощности'!#REF!,'[3]5 баланс мощности'!#REF!,'[3]5 баланс мощности'!#REF!,'[3]5 баланс мощности'!#REF!,'[3]5 баланс мощности'!#REF!,'[3]5 баланс мощности'!#REF!,'[3]5 баланс мощности'!#REF!,'[3]5 баланс мощности'!$F$14:$I$21,'[3]5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2_SCOPE_16_PRT" hidden="1">#REF!,#REF!,#REF!,#REF!,#REF!,#REF!,#REF!,#REF!</definedName>
    <definedName name="P2_SCOPE_4_PRT" hidden="1">'[3]4 баланс ээ'!$F$26:$I$26,'[3]4 баланс ээ'!$F$28:$I$30,'[3]4 баланс ээ'!#REF!,'[3]4 баланс ээ'!#REF!,'[3]4 баланс ээ'!#REF!,'[3]4 баланс ээ'!#REF!,'[3]4 баланс ээ'!$K$14:$N$20,'[3]4 баланс ээ'!$K$23:$N$23,'[3]4 баланс ээ'!$K$26:$N$26</definedName>
    <definedName name="P2_SCOPE_5_PRT" hidden="1">'[3]5 баланс мощности'!$F$25:$I$25,'[3]5 баланс мощности'!$F$30:$I$31,'[3]5 баланс мощности'!#REF!,'[3]5 баланс мощности'!#REF!,'[3]5 баланс мощности'!#REF!,'[3]5 баланс мощности'!#REF!,'[3]5 баланс мощности'!$K$14:$N$21,'[3]5 баланс мощности'!$K$23:$N$23,'[3]5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SV_PRT" hidden="1">#REF!,#REF!,#REF!,#REF!,#REF!,#REF!,#REF!</definedName>
    <definedName name="P3_SCOPE_F1_PRT" hidden="1">#REF!,#REF!,#REF!,#REF!</definedName>
    <definedName name="P3_SCOPE_PER_PRT" hidden="1">#REF!,#REF!,#REF!,#REF!,#REF!</definedName>
    <definedName name="P3_SCOPE_SV_PRT" hidden="1">#REF!,#REF!,#REF!,#REF!,#REF!,#REF!,#REF!</definedName>
    <definedName name="P4_SCOPE_F1_PRT" hidden="1">#REF!,#REF!,#REF!,#REF!</definedName>
    <definedName name="P4_SCOPE_PER_PRT" hidden="1">#REF!,#REF!,#REF!,#REF!,#REF!</definedName>
    <definedName name="P5_SCOPE_PER_PRT" hidden="1">#REF!,#REF!,#REF!,#REF!,#REF!</definedName>
    <definedName name="P6_SCOPE_PER_PRT" hidden="1">#REF!,#REF!,#REF!,#REF!,#REF!</definedName>
    <definedName name="P7_SCOPE_PER_PRT" hidden="1">#REF!,#REF!,#REF!,#REF!,#REF!</definedName>
    <definedName name="P8_SCOPE_PER_PRT" hidden="1">#REF!,#REF!,#REF!,P1_SCOPE_PER_PRT,P2_SCOPE_PER_PRT,P3_SCOPE_PER_PRT,P4_SCOPE_PER_PRT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#REF!,#REF!,#REF!,#REF!,#REF!,#REF!,#REF!,P1_SCOPE_17_PRT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>'[3]4 баланс ээ'!$K$28:$N$30,'[3]4 баланс ээ'!#REF!,P1_SCOPE_4_PRT,P2_SCOPE_4_PRT</definedName>
    <definedName name="SCOPE_5_PRT">'[3]5 баланс мощности'!$K$30:$N$31,'[3]5 баланс мощности'!#REF!,P1_SCOPE_5_PRT,P2_SCOPE_5_PRT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PER_LD">#REF!</definedName>
    <definedName name="SCOPE_PER_PRT">P5_SCOPE_PER_PRT,P6_SCOPE_PER_PRT,P7_SCOPE_PER_PRT,P8_SCOPE_PER_PRT</definedName>
    <definedName name="SCOPE_SPR_PRT">#REF!,#REF!,#REF!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TARGET">[4]TEHSHEET!$I$42:$I$45</definedName>
    <definedName name="wrn.1." hidden="1">{"konoplin - Личное представление",#N/A,TRUE,"ФинПлан_1кв";"konoplin - Личное представление",#N/A,TRUE,"ФинПлан_2кв"}</definedName>
    <definedName name="Z_30FEE15E_D26F_11D4_A6F7_00508B6A7686_.wvu.FilterData" hidden="1">#REF!</definedName>
    <definedName name="Z_30FEE15E_D26F_11D4_A6F7_00508B6A7686_.wvu.PrintTitles" hidden="1">#REF!</definedName>
    <definedName name="БазовыйПериод">[3]Заголовок!$B$15</definedName>
    <definedName name="ДЗО">'[6]титул БДР'!$A$21</definedName>
    <definedName name="_xlnm.Print_Area" localSheetId="0">'2020 '!$A$1:$F$71</definedName>
    <definedName name="папа" hidden="1">{"konoplin - Личное представление",#N/A,TRUE,"ФинПлан_1кв";"konoplin - Личное представление",#N/A,TRUE,"ФинПлан_2кв"}</definedName>
    <definedName name="период">'[6]титул БДР'!$A$22</definedName>
    <definedName name="ф" hidden="1">{"konoplin - Личное представление",#N/A,TRUE,"ФинПлан_1кв";"konoplin - Личное представление",#N/A,TRUE,"ФинПлан_2кв"}</definedName>
  </definedNames>
  <calcPr calcId="144525"/>
</workbook>
</file>

<file path=xl/calcChain.xml><?xml version="1.0" encoding="utf-8"?>
<calcChain xmlns="http://schemas.openxmlformats.org/spreadsheetml/2006/main">
  <c r="E64" i="1" l="1"/>
  <c r="D64" i="1"/>
  <c r="E60" i="1"/>
  <c r="D60" i="1"/>
  <c r="E56" i="1"/>
  <c r="D56" i="1"/>
  <c r="D53" i="1"/>
  <c r="D52" i="1"/>
  <c r="E45" i="1"/>
  <c r="E47" i="1" s="1"/>
  <c r="D45" i="1"/>
  <c r="D47" i="1" s="1"/>
  <c r="E43" i="1"/>
  <c r="D41" i="1"/>
  <c r="E41" i="1" s="1"/>
  <c r="D40" i="1"/>
  <c r="E40" i="1" s="1"/>
  <c r="D39" i="1"/>
  <c r="E39" i="1" s="1"/>
  <c r="D37" i="1"/>
  <c r="E37" i="1" s="1"/>
  <c r="D36" i="1"/>
  <c r="E32" i="1"/>
  <c r="D32" i="1"/>
  <c r="E31" i="1"/>
  <c r="D31" i="1"/>
  <c r="E30" i="1"/>
  <c r="D30" i="1"/>
  <c r="E29" i="1"/>
  <c r="D29" i="1"/>
  <c r="E28" i="1"/>
  <c r="E27" i="1"/>
  <c r="D27" i="1"/>
  <c r="E26" i="1"/>
  <c r="D26" i="1"/>
  <c r="E23" i="1"/>
  <c r="D23" i="1"/>
  <c r="E21" i="1"/>
  <c r="D21" i="1"/>
  <c r="E19" i="1"/>
  <c r="D19" i="1"/>
  <c r="E17" i="1"/>
  <c r="D17" i="1"/>
  <c r="E16" i="1"/>
  <c r="D16" i="1"/>
  <c r="E15" i="1"/>
  <c r="D15" i="1"/>
  <c r="D38" i="1" l="1"/>
  <c r="D14" i="1" s="1"/>
  <c r="E36" i="1"/>
  <c r="E38" i="1"/>
  <c r="E14" i="1" l="1"/>
</calcChain>
</file>

<file path=xl/sharedStrings.xml><?xml version="1.0" encoding="utf-8"?>
<sst xmlns="http://schemas.openxmlformats.org/spreadsheetml/2006/main" count="219" uniqueCount="134">
  <si>
    <t>Приложение 1</t>
  </si>
  <si>
    <t>к приказу Федеральной службы по тарифам</t>
  </si>
  <si>
    <t>от 24 октября 2014 г. № 1831-э</t>
  </si>
  <si>
    <t>Наименование организации: АО "ОРЭС - Владимирская область"</t>
  </si>
  <si>
    <t>ИНН:</t>
  </si>
  <si>
    <t>3329038170</t>
  </si>
  <si>
    <t>КПП:</t>
  </si>
  <si>
    <t>330250001</t>
  </si>
  <si>
    <t>Долгосрочный период регулирования:   2018 - 2022 гг.</t>
  </si>
  <si>
    <t>№ п/п</t>
  </si>
  <si>
    <t>Показатель</t>
  </si>
  <si>
    <t>Ед. изм.</t>
  </si>
  <si>
    <t>Примечание ***</t>
  </si>
  <si>
    <t>план *</t>
  </si>
  <si>
    <t>факт **</t>
  </si>
  <si>
    <t>1</t>
  </si>
  <si>
    <t>Необходимая валовая выручка на содержание (далее - НВВ)</t>
  </si>
  <si>
    <t>тыс. руб.</t>
  </si>
  <si>
    <t>1.1</t>
  </si>
  <si>
    <t>Подконтрольные (операционные) расходы, включенные в НВВ</t>
  </si>
  <si>
    <t>Сокращение расходов связано с оптимизацией операционных расходов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</si>
  <si>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</si>
  <si>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</si>
  <si>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</si>
  <si>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</si>
  <si>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</si>
  <si>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</si>
  <si>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-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</si>
  <si>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</si>
  <si>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</si>
  <si>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</si>
  <si>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</si>
  <si>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</si>
  <si>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Фактический фонд оплаты труда в соответствии с П - 4 за 2020 г.  (статистическая форма отчета)</t>
  </si>
  <si>
    <t>1.1.2.1</t>
  </si>
  <si>
    <t>1.1.3</t>
  </si>
  <si>
    <t>Прочие операционные расходы (с расшифровкой)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</si>
  <si>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</si>
  <si>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</si>
  <si>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</si>
  <si>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</si>
  <si>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</si>
  <si>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</si>
  <si>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</si>
  <si>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</si>
  <si>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</si>
  <si>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</si>
  <si>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</si>
  <si>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</si>
  <si>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фактический размер арендной платы в соответствии с заключенными договорами.</t>
  </si>
  <si>
    <t>1.2.4</t>
  </si>
  <si>
    <t>отчисления на социальные нужды</t>
  </si>
  <si>
    <t>см. п 1.1.2</t>
  </si>
  <si>
    <t>1.2.5</t>
  </si>
  <si>
    <t>налог на прибыль</t>
  </si>
  <si>
    <t xml:space="preserve">фактический налог на прибыль сформированн в соответствии с бухгалтерским учетом, т.е. учитывает налог на прибыль 1)от услуги по передаче ээ, 2)от технологического присоединения к электрическим сетям </t>
  </si>
  <si>
    <t>1.2.6</t>
  </si>
  <si>
    <t>прочие налоги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</si>
  <si>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</si>
  <si>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</si>
  <si>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1.2.7.1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</si>
  <si>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</si>
  <si>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</si>
  <si>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</si>
  <si>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</si>
  <si>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1.3</t>
  </si>
  <si>
    <t>Возврат инвестированного капитала, всего</t>
  </si>
  <si>
    <t>1.3.1</t>
  </si>
  <si>
    <t>в том числе размер средств, направляемых на реализацию инвестиционных программ</t>
  </si>
  <si>
    <t>1.4</t>
  </si>
  <si>
    <t>Доход на инвестированный капитал, всего</t>
  </si>
  <si>
    <t>1.4.1</t>
  </si>
  <si>
    <t>1.5</t>
  </si>
  <si>
    <t>Изменение необходимой валовой выручки, производимое в целях сглаживания тарифов (+/-)</t>
  </si>
  <si>
    <t>1.6</t>
  </si>
  <si>
    <t>Корректировки необходимой валовой выручки, учтенные в утвержденных тарифных решениях</t>
  </si>
  <si>
    <t>1.7</t>
  </si>
  <si>
    <t>Экономия операционных расходов</t>
  </si>
  <si>
    <t>1.8</t>
  </si>
  <si>
    <t>Экономия от снижения технологических потерь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</si>
  <si>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</si>
  <si>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</si>
  <si>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</si>
  <si>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</si>
  <si>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Объем технологических потерь</t>
  </si>
  <si>
    <t>МВт∙ч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</si>
  <si>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</si>
  <si>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</si>
  <si>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Норма доходности на инвестированный капитал</t>
  </si>
  <si>
    <t>х</t>
  </si>
  <si>
    <t>норма доходности на инвестированный капитал, установленная ФСТ России</t>
  </si>
  <si>
    <t>%</t>
  </si>
  <si>
    <t>норма доходности на капитал, инвестированный до начала долгосрочного периода регулирования</t>
  </si>
  <si>
    <t>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</si>
  <si>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</si>
  <si>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</si>
  <si>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</si>
  <si>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</si>
  <si>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</si>
  <si>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</si>
  <si>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</si>
  <si>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СН 1</t>
  </si>
  <si>
    <t>2.2</t>
  </si>
  <si>
    <t>СН 2</t>
  </si>
  <si>
    <t>3</t>
  </si>
  <si>
    <t>Количество условных единиц по линиям электропередач, всего</t>
  </si>
  <si>
    <t>у.е.</t>
  </si>
  <si>
    <t>3.1</t>
  </si>
  <si>
    <t>СН1</t>
  </si>
  <si>
    <t>3.2</t>
  </si>
  <si>
    <t>СН2</t>
  </si>
  <si>
    <t>3.3</t>
  </si>
  <si>
    <t>НН</t>
  </si>
  <si>
    <t>4</t>
  </si>
  <si>
    <t>Количество условных единиц по подстанциям, всего</t>
  </si>
  <si>
    <t>4.1.</t>
  </si>
  <si>
    <t>ВН</t>
  </si>
  <si>
    <t>4.2</t>
  </si>
  <si>
    <t>4.3</t>
  </si>
  <si>
    <t>5</t>
  </si>
  <si>
    <t>Длина линий электропередач, всего</t>
  </si>
  <si>
    <t>км</t>
  </si>
  <si>
    <t>5.1</t>
  </si>
  <si>
    <t>5.2</t>
  </si>
  <si>
    <t>5.3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</si>
  <si>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</si>
  <si>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</si>
  <si>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</si>
  <si>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</si>
  <si>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</si>
  <si>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</si>
  <si>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</si>
  <si>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</si>
  <si>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Форма раскрытия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 осуществляется методом доходности инвестированного капитала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</si>
</sst>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164" formatCode="#,##0.000"/>
    <numFmt numFmtId="165" formatCode="_-* #,##0.00&quot;р.&quot;_-;\-* #,##0.00&quot;р.&quot;_-;_-* &quot;-&quot;??&quot;р.&quot;_-;_-@_-"/>
    <numFmt numFmtId="166" formatCode="dd\-mmm\-yy"/>
    <numFmt numFmtId="167" formatCode="_-* #,##0\ &quot;руб&quot;_-;\-* #,##0\ &quot;руб&quot;_-;_-* &quot;-&quot;\ &quot;руб&quot;_-;_-@_-"/>
    <numFmt numFmtId="168" formatCode="\ #,##0&quot; руб &quot;;\-#,##0&quot; руб &quot;;&quot; - руб &quot;;@\ "/>
    <numFmt numFmtId="169" formatCode="mmmm\ d\,\ yyyy"/>
    <numFmt numFmtId="170" formatCode="&quot;?.&quot;#,##0_);[Red]\(&quot;?.&quot;#,##0\)"/>
    <numFmt numFmtId="171" formatCode="&quot;?.&quot;#,##0.00_);[Red]\(&quot;?.&quot;#,##0.00\)"/>
    <numFmt numFmtId="172" formatCode="_-* #,##0\ _F_-;\-* #,##0\ _F_-;_-* &quot;-&quot;\ _F_-;_-@_-"/>
    <numFmt numFmtId="173" formatCode="_-* #,##0.00\ _F_-;\-* #,##0.00\ _F_-;_-* &quot;-&quot;??\ _F_-;_-@_-"/>
    <numFmt numFmtId="174" formatCode="&quot;$&quot;#,##0_);[Red]\(&quot;$&quot;#,##0\)"/>
    <numFmt numFmtId="175" formatCode="_-* #,##0.00\ &quot;F&quot;_-;\-* #,##0.00\ &quot;F&quot;_-;_-* &quot;-&quot;??\ &quot;F&quot;_-;_-@_-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_(* #,##0_);_(* \(#,##0\);_(* &quot;-&quot;_);_(@_)"/>
    <numFmt numFmtId="180" formatCode="#,##0_ ;[Red]\-#,##0\ "/>
    <numFmt numFmtId="181" formatCode="_(* #,##0_);_(* \(#,##0\);_(* &quot;-&quot;??_);_(@_)"/>
    <numFmt numFmtId="182" formatCode="_-* #,##0.00_р_._-;\-* #,##0.00_р_._-;_-* &quot;-&quot;??_р_._-;_-@_-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#,##0_);[Red]\(#,##0\)"/>
    <numFmt numFmtId="186" formatCode="#,##0.00_);[Red]\(#,##0.00\)"/>
    <numFmt numFmtId="187" formatCode="#,##0.00;[Red]\-#,##0.00;&quot;-&quot;"/>
    <numFmt numFmtId="188" formatCode="#,##0;[Red]\-#,##0;&quot;-&quot;"/>
    <numFmt numFmtId="189" formatCode="_-&quot;?&quot;* #,##0_-;\-&quot;?&quot;* #,##0_-;_-&quot;?&quot;* &quot;-&quot;_-;_-@_-"/>
    <numFmt numFmtId="190" formatCode="_-&quot;?&quot;* #,##0.00_-;\-&quot;?&quot;* #,##0.00_-;_-&quot;?&quot;* &quot;-&quot;??_-;_-@_-"/>
    <numFmt numFmtId="191" formatCode="_-&quot;£&quot;* #,##0_-;\-&quot;£&quot;* #,##0_-;_-&quot;£&quot;* &quot;-&quot;_-;_-@_-"/>
    <numFmt numFmtId="192" formatCode="_-&quot;£&quot;* #,##0.00_-;\-&quot;£&quot;* #,##0.00_-;_-&quot;£&quot;* &quot;-&quot;??_-;_-@_-"/>
    <numFmt numFmtId="193" formatCode="General_)"/>
    <numFmt numFmtId="194" formatCode="0.0"/>
    <numFmt numFmtId="195" formatCode="_-* #,##0.00_$_-;\-* #,##0.00_$_-;_-* &quot;-&quot;??_$_-;_-@_-"/>
    <numFmt numFmtId="196" formatCode="_-* #,##0\ _р_._-;\-* #,##0\ _р_._-;_-* &quot;-&quot;\ _р_._-;_-@_-"/>
    <numFmt numFmtId="197" formatCode="_-* #,##0.00\ _р_._-;\-* #,##0.00\ _р_._-;_-* &quot;-&quot;??\ _р_._-;_-@_-"/>
    <numFmt numFmtId="198" formatCode="#,###"/>
  </numFmts>
  <fonts count="9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u/>
      <sz val="10"/>
      <color indexed="20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sz val="11"/>
      <color indexed="47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4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72"/>
      <name val="Arial"/>
      <family val="2"/>
      <charset val="204"/>
    </font>
    <font>
      <sz val="11"/>
      <name val="Arial Cyr"/>
      <charset val="204"/>
    </font>
    <font>
      <sz val="11"/>
      <color theme="1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97">
    <xf numFmtId="0" fontId="0" fillId="0" borderId="0"/>
    <xf numFmtId="165" fontId="7" fillId="0" borderId="0" applyFont="0" applyFill="0" applyBorder="0" applyAlignment="0" applyProtection="0"/>
    <xf numFmtId="0" fontId="8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3" fillId="0" borderId="0">
      <protection locked="0"/>
    </xf>
    <xf numFmtId="165" fontId="14" fillId="0" borderId="0">
      <protection locked="0"/>
    </xf>
    <xf numFmtId="165" fontId="13" fillId="0" borderId="0">
      <protection locked="0"/>
    </xf>
    <xf numFmtId="165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0" fontId="13" fillId="0" borderId="11">
      <protection locked="0"/>
    </xf>
    <xf numFmtId="0" fontId="14" fillId="0" borderId="11">
      <protection locked="0"/>
    </xf>
    <xf numFmtId="166" fontId="15" fillId="0" borderId="0">
      <protection locked="0"/>
    </xf>
    <xf numFmtId="166" fontId="16" fillId="0" borderId="0">
      <protection locked="0"/>
    </xf>
    <xf numFmtId="166" fontId="15" fillId="0" borderId="0">
      <protection locked="0"/>
    </xf>
    <xf numFmtId="166" fontId="16" fillId="0" borderId="0">
      <protection locked="0"/>
    </xf>
    <xf numFmtId="166" fontId="13" fillId="0" borderId="11">
      <protection locked="0"/>
    </xf>
    <xf numFmtId="166" fontId="14" fillId="0" borderId="11">
      <protection locked="0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7" fontId="3" fillId="0" borderId="0">
      <alignment horizontal="center"/>
    </xf>
    <xf numFmtId="168" fontId="9" fillId="0" borderId="0">
      <alignment horizontal="center"/>
    </xf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69" fontId="19" fillId="9" borderId="12">
      <alignment horizontal="center" vertical="center"/>
      <protection locked="0"/>
    </xf>
    <xf numFmtId="0" fontId="17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7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Fill="0" applyBorder="0" applyAlignment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0" borderId="0" applyFill="0" applyBorder="0" applyAlignment="0" applyProtection="0"/>
    <xf numFmtId="0" fontId="18" fillId="0" borderId="0"/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25" fillId="0" borderId="0">
      <protection locked="0"/>
    </xf>
    <xf numFmtId="166" fontId="26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13" fillId="0" borderId="0">
      <protection locked="0"/>
    </xf>
    <xf numFmtId="166" fontId="14" fillId="0" borderId="0">
      <protection locked="0"/>
    </xf>
    <xf numFmtId="166" fontId="25" fillId="0" borderId="0">
      <protection locked="0"/>
    </xf>
    <xf numFmtId="166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13" applyNumberFormat="0" applyAlignment="0" applyProtection="0">
      <alignment horizontal="left" vertical="center"/>
    </xf>
    <xf numFmtId="0" fontId="28" fillId="0" borderId="10">
      <alignment horizontal="left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2" fillId="0" borderId="0"/>
    <xf numFmtId="179" fontId="31" fillId="18" borderId="14">
      <alignment horizontal="center" vertical="center" wrapText="1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35" fillId="19" borderId="14">
      <alignment horizontal="left" vertical="center" wrapText="1"/>
    </xf>
    <xf numFmtId="180" fontId="31" fillId="0" borderId="2">
      <alignment horizontal="right" vertical="center" wrapText="1"/>
    </xf>
    <xf numFmtId="0" fontId="36" fillId="20" borderId="0"/>
    <xf numFmtId="181" fontId="7" fillId="21" borderId="2">
      <alignment vertical="center"/>
    </xf>
    <xf numFmtId="182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37" fillId="0" borderId="0"/>
    <xf numFmtId="0" fontId="38" fillId="0" borderId="0"/>
    <xf numFmtId="0" fontId="12" fillId="0" borderId="0"/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39" fillId="0" borderId="0"/>
    <xf numFmtId="0" fontId="40" fillId="0" borderId="0" applyNumberFormat="0">
      <alignment horizontal="left"/>
    </xf>
    <xf numFmtId="0" fontId="7" fillId="20" borderId="15" applyNumberFormat="0" applyFont="0" applyFill="0" applyBorder="0" applyAlignment="0" applyProtection="0"/>
    <xf numFmtId="0" fontId="39" fillId="0" borderId="0"/>
    <xf numFmtId="181" fontId="41" fillId="21" borderId="2">
      <alignment horizontal="center" vertical="center" wrapText="1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2" borderId="0"/>
    <xf numFmtId="0" fontId="7" fillId="20" borderId="0">
      <alignment horizontal="center" vertical="center"/>
    </xf>
    <xf numFmtId="0" fontId="9" fillId="0" borderId="0"/>
    <xf numFmtId="179" fontId="42" fillId="18" borderId="14" applyFont="0" applyAlignment="0" applyProtection="0"/>
    <xf numFmtId="0" fontId="43" fillId="19" borderId="14">
      <alignment horizontal="left" vertical="center" wrapText="1"/>
    </xf>
    <xf numFmtId="187" fontId="44" fillId="0" borderId="14">
      <alignment horizontal="center" vertical="center" wrapText="1"/>
    </xf>
    <xf numFmtId="188" fontId="44" fillId="18" borderId="14">
      <alignment horizontal="center" vertical="center" wrapText="1"/>
      <protection locked="0"/>
    </xf>
    <xf numFmtId="0" fontId="7" fillId="20" borderId="0"/>
    <xf numFmtId="181" fontId="45" fillId="23" borderId="16">
      <alignment horizontal="center" vertical="center"/>
    </xf>
    <xf numFmtId="0" fontId="46" fillId="0" borderId="0"/>
    <xf numFmtId="0" fontId="46" fillId="0" borderId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1" fontId="7" fillId="24" borderId="2" applyNumberFormat="0" applyFill="0" applyBorder="0" applyProtection="0">
      <alignment vertical="center"/>
      <protection locked="0"/>
    </xf>
    <xf numFmtId="181" fontId="7" fillId="24" borderId="2" applyNumberFormat="0" applyFill="0" applyBorder="0" applyProtection="0">
      <alignment vertical="center"/>
      <protection locked="0"/>
    </xf>
    <xf numFmtId="181" fontId="7" fillId="24" borderId="2" applyNumberFormat="0" applyFill="0" applyBorder="0" applyProtection="0">
      <alignment vertical="center"/>
      <protection locked="0"/>
    </xf>
    <xf numFmtId="181" fontId="7" fillId="24" borderId="2" applyNumberFormat="0" applyFill="0" applyBorder="0" applyProtection="0">
      <alignment vertical="center"/>
      <protection locked="0"/>
    </xf>
    <xf numFmtId="181" fontId="7" fillId="24" borderId="2" applyNumberFormat="0" applyFill="0" applyBorder="0" applyProtection="0">
      <alignment vertical="center"/>
      <protection locked="0"/>
    </xf>
    <xf numFmtId="0" fontId="20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193" fontId="9" fillId="0" borderId="17">
      <protection locked="0"/>
    </xf>
    <xf numFmtId="0" fontId="47" fillId="8" borderId="18" applyNumberFormat="0" applyAlignment="0" applyProtection="0"/>
    <xf numFmtId="0" fontId="48" fillId="8" borderId="18" applyNumberFormat="0" applyAlignment="0" applyProtection="0"/>
    <xf numFmtId="0" fontId="48" fillId="8" borderId="18" applyNumberFormat="0" applyAlignment="0" applyProtection="0"/>
    <xf numFmtId="0" fontId="49" fillId="29" borderId="19" applyNumberFormat="0" applyAlignment="0" applyProtection="0"/>
    <xf numFmtId="0" fontId="50" fillId="29" borderId="19" applyNumberFormat="0" applyAlignment="0" applyProtection="0"/>
    <xf numFmtId="0" fontId="50" fillId="29" borderId="19" applyNumberFormat="0" applyAlignment="0" applyProtection="0"/>
    <xf numFmtId="0" fontId="51" fillId="29" borderId="18" applyNumberFormat="0" applyAlignment="0" applyProtection="0"/>
    <xf numFmtId="0" fontId="52" fillId="29" borderId="18" applyNumberFormat="0" applyAlignment="0" applyProtection="0"/>
    <xf numFmtId="0" fontId="52" fillId="29" borderId="18" applyNumberFormat="0" applyAlignment="0" applyProtection="0"/>
    <xf numFmtId="0" fontId="53" fillId="0" borderId="0"/>
    <xf numFmtId="0" fontId="53" fillId="0" borderId="0"/>
    <xf numFmtId="0" fontId="53" fillId="0" borderId="0"/>
    <xf numFmtId="165" fontId="4" fillId="0" borderId="0" applyFont="0" applyFill="0" applyBorder="0" applyAlignment="0" applyProtection="0"/>
    <xf numFmtId="0" fontId="48" fillId="8" borderId="18" applyNumberFormat="0" applyAlignment="0" applyProtection="0"/>
    <xf numFmtId="0" fontId="50" fillId="30" borderId="19" applyNumberFormat="0" applyAlignment="0" applyProtection="0"/>
    <xf numFmtId="0" fontId="8" fillId="0" borderId="0"/>
    <xf numFmtId="0" fontId="54" fillId="16" borderId="0" applyNumberFormat="0" applyBorder="0" applyAlignment="0" applyProtection="0"/>
    <xf numFmtId="0" fontId="55" fillId="5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2" fillId="30" borderId="18" applyNumberFormat="0" applyAlignment="0" applyProtection="0"/>
    <xf numFmtId="0" fontId="58" fillId="31" borderId="0" applyNumberFormat="0" applyBorder="0" applyAlignment="0" applyProtection="0"/>
    <xf numFmtId="0" fontId="59" fillId="0" borderId="21" applyNumberFormat="0" applyFill="0" applyAlignment="0" applyProtection="0"/>
    <xf numFmtId="0" fontId="60" fillId="32" borderId="22" applyNumberFormat="0" applyAlignment="0" applyProtection="0"/>
    <xf numFmtId="0" fontId="61" fillId="0" borderId="0" applyNumberFormat="0" applyFill="0" applyBorder="0" applyAlignment="0" applyProtection="0"/>
    <xf numFmtId="0" fontId="62" fillId="0" borderId="0" applyBorder="0">
      <alignment horizontal="center" vertical="center" wrapText="1"/>
    </xf>
    <xf numFmtId="0" fontId="2" fillId="0" borderId="1" applyNumberFormat="0" applyFill="0" applyAlignment="0" applyProtection="0"/>
    <xf numFmtId="0" fontId="63" fillId="0" borderId="23" applyNumberFormat="0" applyFill="0" applyAlignment="0" applyProtection="0"/>
    <xf numFmtId="0" fontId="64" fillId="0" borderId="23" applyNumberFormat="0" applyFill="0" applyAlignment="0" applyProtection="0"/>
    <xf numFmtId="0" fontId="63" fillId="0" borderId="23" applyNumberFormat="0" applyFill="0" applyAlignment="0" applyProtection="0"/>
    <xf numFmtId="0" fontId="65" fillId="0" borderId="24" applyNumberFormat="0" applyFill="0" applyAlignment="0" applyProtection="0"/>
    <xf numFmtId="0" fontId="66" fillId="0" borderId="24" applyNumberFormat="0" applyFill="0" applyAlignment="0" applyProtection="0"/>
    <xf numFmtId="0" fontId="66" fillId="0" borderId="24" applyNumberFormat="0" applyFill="0" applyAlignment="0" applyProtection="0"/>
    <xf numFmtId="0" fontId="67" fillId="0" borderId="25" applyNumberFormat="0" applyFill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26" applyBorder="0">
      <alignment horizontal="center" vertical="center" wrapText="1"/>
    </xf>
    <xf numFmtId="193" fontId="70" fillId="33" borderId="17"/>
    <xf numFmtId="4" fontId="71" fillId="34" borderId="2" applyBorder="0">
      <alignment horizontal="right"/>
    </xf>
    <xf numFmtId="0" fontId="72" fillId="0" borderId="27" applyNumberFormat="0" applyFill="0" applyAlignment="0" applyProtection="0"/>
    <xf numFmtId="0" fontId="73" fillId="0" borderId="27" applyNumberFormat="0" applyFill="0" applyAlignment="0" applyProtection="0"/>
    <xf numFmtId="0" fontId="73" fillId="0" borderId="27" applyNumberFormat="0" applyFill="0" applyAlignment="0" applyProtection="0"/>
    <xf numFmtId="0" fontId="74" fillId="32" borderId="22" applyNumberFormat="0" applyAlignment="0" applyProtection="0"/>
    <xf numFmtId="0" fontId="75" fillId="32" borderId="22" applyNumberFormat="0" applyAlignment="0" applyProtection="0"/>
    <xf numFmtId="0" fontId="75" fillId="32" borderId="22" applyNumberFormat="0" applyAlignment="0" applyProtection="0"/>
    <xf numFmtId="0" fontId="19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7" fillId="35" borderId="0" applyFill="0">
      <alignment wrapText="1"/>
    </xf>
    <xf numFmtId="0" fontId="78" fillId="0" borderId="0" applyNumberFormat="0" applyFill="0" applyBorder="0" applyAlignment="0" applyProtection="0"/>
    <xf numFmtId="0" fontId="79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71" fillId="0" borderId="0" applyBorder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80" fillId="0" borderId="0"/>
    <xf numFmtId="0" fontId="1" fillId="0" borderId="0"/>
    <xf numFmtId="0" fontId="81" fillId="0" borderId="0"/>
    <xf numFmtId="49" fontId="71" fillId="0" borderId="0" applyBorder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82" fillId="0" borderId="0"/>
    <xf numFmtId="0" fontId="80" fillId="0" borderId="0"/>
    <xf numFmtId="0" fontId="3" fillId="0" borderId="0"/>
    <xf numFmtId="0" fontId="8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80" fillId="0" borderId="0"/>
    <xf numFmtId="49" fontId="71" fillId="0" borderId="0" applyBorder="0">
      <alignment vertical="top"/>
    </xf>
    <xf numFmtId="0" fontId="53" fillId="0" borderId="0"/>
    <xf numFmtId="0" fontId="80" fillId="0" borderId="0"/>
    <xf numFmtId="0" fontId="3" fillId="0" borderId="0"/>
    <xf numFmtId="0" fontId="80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4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194" fontId="86" fillId="34" borderId="28" applyNumberFormat="0" applyBorder="0" applyAlignment="0">
      <alignment vertical="center"/>
      <protection locked="0"/>
    </xf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3" fillId="36" borderId="29" applyNumberFormat="0" applyFont="0" applyAlignment="0" applyProtection="0"/>
    <xf numFmtId="0" fontId="18" fillId="36" borderId="29" applyNumberFormat="0" applyFont="0" applyAlignment="0" applyProtection="0"/>
    <xf numFmtId="0" fontId="3" fillId="36" borderId="29" applyNumberFormat="0" applyFont="0" applyAlignment="0" applyProtection="0"/>
    <xf numFmtId="0" fontId="3" fillId="36" borderId="2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185" fontId="42" fillId="0" borderId="0">
      <alignment vertical="top"/>
    </xf>
    <xf numFmtId="195" fontId="42" fillId="0" borderId="0">
      <alignment vertical="top"/>
    </xf>
    <xf numFmtId="0" fontId="12" fillId="0" borderId="0"/>
    <xf numFmtId="0" fontId="11" fillId="0" borderId="0"/>
    <xf numFmtId="0" fontId="54" fillId="16" borderId="0" applyNumberFormat="0" applyBorder="0" applyAlignment="0" applyProtection="0"/>
    <xf numFmtId="0" fontId="54" fillId="31" borderId="0" applyNumberFormat="0" applyBorder="0" applyAlignment="0" applyProtection="0"/>
    <xf numFmtId="0" fontId="54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31" borderId="0" applyNumberFormat="0" applyBorder="0" applyAlignment="0" applyProtection="0"/>
    <xf numFmtId="0" fontId="18" fillId="29" borderId="0" applyNumberFormat="0" applyBorder="0" applyAlignment="0" applyProtection="0"/>
    <xf numFmtId="0" fontId="18" fillId="7" borderId="0" applyNumberFormat="0" applyBorder="0" applyAlignment="0" applyProtection="0"/>
    <xf numFmtId="0" fontId="18" fillId="3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29" borderId="0" applyNumberFormat="0" applyBorder="0" applyAlignment="0" applyProtection="0"/>
    <xf numFmtId="0" fontId="18" fillId="8" borderId="0" applyNumberFormat="0" applyBorder="0" applyAlignment="0" applyProtection="0"/>
    <xf numFmtId="0" fontId="54" fillId="11" borderId="0" applyNumberFormat="0" applyBorder="0" applyAlignment="0" applyProtection="0"/>
    <xf numFmtId="0" fontId="54" fillId="29" borderId="0" applyNumberFormat="0" applyBorder="0" applyAlignment="0" applyProtection="0"/>
    <xf numFmtId="0" fontId="54" fillId="8" borderId="0" applyNumberFormat="0" applyBorder="0" applyAlignment="0" applyProtection="0"/>
    <xf numFmtId="0" fontId="9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49" fontId="77" fillId="0" borderId="0">
      <alignment horizontal="center"/>
    </xf>
    <xf numFmtId="196" fontId="91" fillId="0" borderId="0" applyFont="0" applyFill="0" applyBorder="0" applyAlignment="0" applyProtection="0"/>
    <xf numFmtId="3" fontId="92" fillId="0" borderId="9" applyFont="0" applyBorder="0">
      <alignment horizontal="right"/>
      <protection locked="0"/>
    </xf>
    <xf numFmtId="197" fontId="91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" fontId="71" fillId="35" borderId="0" applyBorder="0">
      <alignment horizontal="right"/>
    </xf>
    <xf numFmtId="4" fontId="71" fillId="35" borderId="0" applyFont="0" applyBorder="0">
      <alignment horizontal="right"/>
    </xf>
    <xf numFmtId="4" fontId="71" fillId="35" borderId="0" applyBorder="0">
      <alignment horizontal="right"/>
    </xf>
    <xf numFmtId="4" fontId="71" fillId="35" borderId="30" applyBorder="0">
      <alignment horizontal="right"/>
    </xf>
    <xf numFmtId="4" fontId="71" fillId="37" borderId="30" applyBorder="0">
      <alignment horizontal="right"/>
    </xf>
    <xf numFmtId="4" fontId="71" fillId="35" borderId="2" applyFont="0" applyBorder="0">
      <alignment horizontal="right"/>
    </xf>
    <xf numFmtId="198" fontId="93" fillId="38" borderId="31">
      <alignment vertical="center"/>
    </xf>
    <xf numFmtId="0" fontId="94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166" fontId="13" fillId="0" borderId="0">
      <protection locked="0"/>
    </xf>
    <xf numFmtId="166" fontId="14" fillId="0" borderId="0">
      <protection locked="0"/>
    </xf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8" borderId="18" applyNumberFormat="0" applyAlignment="0" applyProtection="0"/>
  </cellStyleXfs>
  <cellXfs count="39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49" fontId="4" fillId="2" borderId="0" xfId="0" applyNumberFormat="1" applyFont="1" applyFill="1" applyBorder="1" applyAlignment="1"/>
    <xf numFmtId="0" fontId="4" fillId="2" borderId="0" xfId="0" applyFont="1" applyFill="1" applyBorder="1"/>
    <xf numFmtId="4" fontId="4" fillId="2" borderId="0" xfId="0" applyNumberFormat="1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center" vertical="center" wrapText="1"/>
    </xf>
  </cellXfs>
  <cellStyles count="897">
    <cellStyle name="_x0004_" xfId="1"/>
    <cellStyle name="?" xfId="2"/>
    <cellStyle name="?_x0008_" xfId="3"/>
    <cellStyle name="?_x0010_" xfId="4"/>
    <cellStyle name="?_x0008_ 2" xfId="5"/>
    <cellStyle name="???_x0008_" xfId="6"/>
    <cellStyle name="???_x0008_ 2" xfId="7"/>
    <cellStyle name="?????" xfId="8"/>
    <cellStyle name="????????????????" xfId="9"/>
    <cellStyle name="???_x0008_???????_x0008_??????" xfId="10"/>
    <cellStyle name="???????????????? 1" xfId="11"/>
    <cellStyle name="???_x0008_???????_x0008_?????? 1" xfId="12"/>
    <cellStyle name="???_x0008_???????_x0008_?????? 1 2" xfId="13"/>
    <cellStyle name="???_x0008_???????_x0008_?????? 1_Квант_2011" xfId="14"/>
    <cellStyle name="???????????????? 2" xfId="15"/>
    <cellStyle name="???_x0008_???????_x0008_?????? 2" xfId="16"/>
    <cellStyle name="???????????????? 3" xfId="17"/>
    <cellStyle name="???_x0008_???????_x0008_?????? 3" xfId="18"/>
    <cellStyle name="?????????????????" xfId="19"/>
    <cellStyle name="?_x0010_???_x0013_???????_x0013_???_x0010_???" xfId="20"/>
    <cellStyle name="????????????????? 1" xfId="21"/>
    <cellStyle name="?_x0010_???_x0013_???????_x0013_???_x0010_??? 1" xfId="22"/>
    <cellStyle name="????????????????? 2" xfId="23"/>
    <cellStyle name="?_x0010_???_x0013_???????_x0013_???_x0010_??? 2" xfId="24"/>
    <cellStyle name="????????????????? 3" xfId="25"/>
    <cellStyle name="?_x0010_???_x0013_???????_x0013_???_x0010_??? 3" xfId="26"/>
    <cellStyle name="?????????????????????" xfId="27"/>
    <cellStyle name="?_x0008_???????_x0008_???????_x0008_??????" xfId="28"/>
    <cellStyle name="????????????????????? 1" xfId="29"/>
    <cellStyle name="?_x0008_???????_x0008_???????_x0008_?????? 1" xfId="30"/>
    <cellStyle name="????????????????????? 2" xfId="31"/>
    <cellStyle name="?_x0008_???????_x0008_???????_x0008_?????? 2" xfId="32"/>
    <cellStyle name="????????????????????? 3" xfId="33"/>
    <cellStyle name="?_x0008_???????_x0008_???????_x0008_?????? 3" xfId="34"/>
    <cellStyle name="???????????????????????" xfId="35"/>
    <cellStyle name="?_x0008_???????_x0008_???????_x0001_???????_x0001_?" xfId="36"/>
    <cellStyle name="??????????????????????? 1" xfId="37"/>
    <cellStyle name="?_x0008_???????_x0008_???????_x0001_???????_x0001_? 1" xfId="38"/>
    <cellStyle name="?_x0008_???????_x0008_???????_x0001_???????_x0001_? 1 2" xfId="39"/>
    <cellStyle name="?_x0008_???????_x0008_???????_x0001_???????_x0001_? 1_Квант_2011" xfId="40"/>
    <cellStyle name="??????????????????????? 2" xfId="41"/>
    <cellStyle name="?_x0008_???????_x0008_???????_x0001_???????_x0001_? 2" xfId="42"/>
    <cellStyle name="??????????????????????? 3" xfId="43"/>
    <cellStyle name="?_x0008_???????_x0008_???????_x0001_???????_x0001_? 3" xfId="44"/>
    <cellStyle name="???????????????????????_Альбом форм ЕБП11 (ДЗО)" xfId="45"/>
    <cellStyle name="?_x0008_???????_x0008_???????_x0001_???????_x0001_?_Альбом форм ЕБП11 (ДЗО)" xfId="46"/>
    <cellStyle name="?_x0010_???_x0013_???????_x0013_???_x0010_???_Алтай_2011" xfId="47"/>
    <cellStyle name="?????????????????_Альбом форм ЕБП11 (ДЗО)" xfId="48"/>
    <cellStyle name="?_x0010_???_x0013_???????_x0013_???_x0010_???_Альбом форм ЕБП11 (ДЗО)" xfId="49"/>
    <cellStyle name="????????????????_Альбом форм ЕБП11 (ДЗО)" xfId="50"/>
    <cellStyle name="???_x0008_???????_x0008_??????_Альбом форм ЕБП11 (ДЗО)" xfId="51"/>
    <cellStyle name="?_x0010__Алтай_2011" xfId="52"/>
    <cellStyle name="?_x0008__Приложения 1,2 к письму от 09.10.2008г. _ РКС-17-2093" xfId="53"/>
    <cellStyle name="_~6099726" xfId="54"/>
    <cellStyle name="_~6099726_Альбом форм ЕБП11 (ВоКС) вар 18.01.11" xfId="55"/>
    <cellStyle name="_~6099726_Альбом форм ЕБП11 (ДЗО)" xfId="56"/>
    <cellStyle name="_~6099726_Волжские_2011" xfId="57"/>
    <cellStyle name="_~6099726_Квант_2011" xfId="58"/>
    <cellStyle name="_03_Отчетные_Производство" xfId="59"/>
    <cellStyle name="_FFF" xfId="60"/>
    <cellStyle name="_FFF_New Form10_2" xfId="61"/>
    <cellStyle name="_FFF_New Form10_2_Альбом форм ЕБП11 (ВоКС) вар 18.01.11" xfId="62"/>
    <cellStyle name="_FFF_New Form10_2_Альбом форм ЕБП11 (ДЗО)" xfId="63"/>
    <cellStyle name="_FFF_New Form10_2_Волжские_2011" xfId="64"/>
    <cellStyle name="_FFF_New Form10_2_Квант_2011" xfId="65"/>
    <cellStyle name="_FFF_Nsi" xfId="66"/>
    <cellStyle name="_FFF_Nsi_1" xfId="67"/>
    <cellStyle name="_FFF_Nsi_1_Альбом форм ЕБП11 (ВоКС) вар 18.01.11" xfId="68"/>
    <cellStyle name="_FFF_Nsi_1_Альбом форм ЕБП11 (ДЗО)" xfId="69"/>
    <cellStyle name="_FFF_Nsi_1_Волжские_2011" xfId="70"/>
    <cellStyle name="_FFF_Nsi_1_Квант_2011" xfId="71"/>
    <cellStyle name="_FFF_Nsi_139" xfId="72"/>
    <cellStyle name="_FFF_Nsi_139_Альбом форм ЕБП11 (ВоКС) вар 18.01.11" xfId="73"/>
    <cellStyle name="_FFF_Nsi_139_Альбом форм ЕБП11 (ДЗО)" xfId="74"/>
    <cellStyle name="_FFF_Nsi_139_Волжские_2011" xfId="75"/>
    <cellStyle name="_FFF_Nsi_139_Квант_2011" xfId="76"/>
    <cellStyle name="_FFF_Nsi_140" xfId="77"/>
    <cellStyle name="_FFF_Nsi_140(Зах)" xfId="78"/>
    <cellStyle name="_FFF_Nsi_140(Зах)_Альбом форм ЕБП11 (ВоКС) вар 18.01.11" xfId="79"/>
    <cellStyle name="_FFF_Nsi_140(Зах)_Альбом форм ЕБП11 (ДЗО)" xfId="80"/>
    <cellStyle name="_FFF_Nsi_140(Зах)_Волжские_2011" xfId="81"/>
    <cellStyle name="_FFF_Nsi_140(Зах)_Квант_2011" xfId="82"/>
    <cellStyle name="_FFF_Nsi_140_mod" xfId="83"/>
    <cellStyle name="_FFF_Nsi_140_mod_Альбом форм ЕБП11 (ВоКС) вар 18.01.11" xfId="84"/>
    <cellStyle name="_FFF_Nsi_140_mod_Альбом форм ЕБП11 (ДЗО)" xfId="85"/>
    <cellStyle name="_FFF_Nsi_140_mod_Волжские_2011" xfId="86"/>
    <cellStyle name="_FFF_Nsi_140_mod_Квант_2011" xfId="87"/>
    <cellStyle name="_FFF_Nsi_140_Альбом форм ЕБП11 (ВоКС) вар 18.01.11" xfId="88"/>
    <cellStyle name="_FFF_Nsi_140_Альбом форм ЕБП11 (ДЗО)" xfId="89"/>
    <cellStyle name="_FFF_Nsi_140_Волжские_2011" xfId="90"/>
    <cellStyle name="_FFF_Nsi_140_Квант_2011" xfId="91"/>
    <cellStyle name="_FFF_Nsi_Альбом форм ЕБП11 (ВоКС) вар 18.01.11" xfId="92"/>
    <cellStyle name="_FFF_Nsi_Альбом форм ЕБП11 (ДЗО)" xfId="93"/>
    <cellStyle name="_FFF_Nsi_Волжские_2011" xfId="94"/>
    <cellStyle name="_FFF_Nsi_Квант_2011" xfId="95"/>
    <cellStyle name="_FFF_Summary" xfId="96"/>
    <cellStyle name="_FFF_Summary_Альбом форм ЕБП11 (ВоКС) вар 18.01.11" xfId="97"/>
    <cellStyle name="_FFF_Summary_Альбом форм ЕБП11 (ДЗО)" xfId="98"/>
    <cellStyle name="_FFF_Summary_Волжские_2011" xfId="99"/>
    <cellStyle name="_FFF_Summary_Квант_2011" xfId="100"/>
    <cellStyle name="_FFF_Tax_form_1кв_3" xfId="101"/>
    <cellStyle name="_FFF_Tax_form_1кв_3_Альбом форм ЕБП11 (ВоКС) вар 18.01.11" xfId="102"/>
    <cellStyle name="_FFF_Tax_form_1кв_3_Альбом форм ЕБП11 (ДЗО)" xfId="103"/>
    <cellStyle name="_FFF_Tax_form_1кв_3_Волжские_2011" xfId="104"/>
    <cellStyle name="_FFF_Tax_form_1кв_3_Квант_2011" xfId="105"/>
    <cellStyle name="_FFF_Альбом форм ЕБП11 (ВоКС) вар 18.01.11" xfId="106"/>
    <cellStyle name="_FFF_Альбом форм ЕБП11 (ДЗО)" xfId="107"/>
    <cellStyle name="_FFF_БКЭ" xfId="108"/>
    <cellStyle name="_FFF_БКЭ_Альбом форм ЕБП11 (ВоКС) вар 18.01.11" xfId="109"/>
    <cellStyle name="_FFF_БКЭ_Альбом форм ЕБП11 (ДЗО)" xfId="110"/>
    <cellStyle name="_FFF_БКЭ_Волжские_2011" xfId="111"/>
    <cellStyle name="_FFF_БКЭ_Квант_2011" xfId="112"/>
    <cellStyle name="_FFF_Волжские_2011" xfId="113"/>
    <cellStyle name="_FFF_Квант_2011" xfId="114"/>
    <cellStyle name="_Final_Book_010301" xfId="115"/>
    <cellStyle name="_Final_Book_010301_New Form10_2" xfId="116"/>
    <cellStyle name="_Final_Book_010301_New Form10_2_Альбом форм ЕБП11 (ВоКС) вар 18.01.11" xfId="117"/>
    <cellStyle name="_Final_Book_010301_New Form10_2_Альбом форм ЕБП11 (ДЗО)" xfId="118"/>
    <cellStyle name="_Final_Book_010301_New Form10_2_Волжские_2011" xfId="119"/>
    <cellStyle name="_Final_Book_010301_New Form10_2_Квант_2011" xfId="120"/>
    <cellStyle name="_Final_Book_010301_Nsi" xfId="121"/>
    <cellStyle name="_Final_Book_010301_Nsi_1" xfId="122"/>
    <cellStyle name="_Final_Book_010301_Nsi_1_Альбом форм ЕБП11 (ВоКС) вар 18.01.11" xfId="123"/>
    <cellStyle name="_Final_Book_010301_Nsi_1_Альбом форм ЕБП11 (ДЗО)" xfId="124"/>
    <cellStyle name="_Final_Book_010301_Nsi_1_Волжские_2011" xfId="125"/>
    <cellStyle name="_Final_Book_010301_Nsi_1_Квант_2011" xfId="126"/>
    <cellStyle name="_Final_Book_010301_Nsi_139" xfId="127"/>
    <cellStyle name="_Final_Book_010301_Nsi_139_Альбом форм ЕБП11 (ВоКС) вар 18.01.11" xfId="128"/>
    <cellStyle name="_Final_Book_010301_Nsi_139_Альбом форм ЕБП11 (ДЗО)" xfId="129"/>
    <cellStyle name="_Final_Book_010301_Nsi_139_Волжские_2011" xfId="130"/>
    <cellStyle name="_Final_Book_010301_Nsi_139_Квант_2011" xfId="131"/>
    <cellStyle name="_Final_Book_010301_Nsi_140" xfId="132"/>
    <cellStyle name="_Final_Book_010301_Nsi_140(Зах)" xfId="133"/>
    <cellStyle name="_Final_Book_010301_Nsi_140(Зах)_Альбом форм ЕБП11 (ВоКС) вар 18.01.11" xfId="134"/>
    <cellStyle name="_Final_Book_010301_Nsi_140(Зах)_Альбом форм ЕБП11 (ДЗО)" xfId="135"/>
    <cellStyle name="_Final_Book_010301_Nsi_140(Зах)_Волжские_2011" xfId="136"/>
    <cellStyle name="_Final_Book_010301_Nsi_140(Зах)_Квант_2011" xfId="137"/>
    <cellStyle name="_Final_Book_010301_Nsi_140_mod" xfId="138"/>
    <cellStyle name="_Final_Book_010301_Nsi_140_mod_Альбом форм ЕБП11 (ВоКС) вар 18.01.11" xfId="139"/>
    <cellStyle name="_Final_Book_010301_Nsi_140_mod_Альбом форм ЕБП11 (ДЗО)" xfId="140"/>
    <cellStyle name="_Final_Book_010301_Nsi_140_mod_Волжские_2011" xfId="141"/>
    <cellStyle name="_Final_Book_010301_Nsi_140_mod_Квант_2011" xfId="142"/>
    <cellStyle name="_Final_Book_010301_Nsi_140_Альбом форм ЕБП11 (ВоКС) вар 18.01.11" xfId="143"/>
    <cellStyle name="_Final_Book_010301_Nsi_140_Альбом форм ЕБП11 (ДЗО)" xfId="144"/>
    <cellStyle name="_Final_Book_010301_Nsi_140_Волжские_2011" xfId="145"/>
    <cellStyle name="_Final_Book_010301_Nsi_140_Квант_2011" xfId="146"/>
    <cellStyle name="_Final_Book_010301_Nsi_Альбом форм ЕБП11 (ВоКС) вар 18.01.11" xfId="147"/>
    <cellStyle name="_Final_Book_010301_Nsi_Альбом форм ЕБП11 (ДЗО)" xfId="148"/>
    <cellStyle name="_Final_Book_010301_Nsi_Волжские_2011" xfId="149"/>
    <cellStyle name="_Final_Book_010301_Nsi_Квант_2011" xfId="150"/>
    <cellStyle name="_Final_Book_010301_Summary" xfId="151"/>
    <cellStyle name="_Final_Book_010301_Summary_Альбом форм ЕБП11 (ВоКС) вар 18.01.11" xfId="152"/>
    <cellStyle name="_Final_Book_010301_Summary_Альбом форм ЕБП11 (ДЗО)" xfId="153"/>
    <cellStyle name="_Final_Book_010301_Summary_Волжские_2011" xfId="154"/>
    <cellStyle name="_Final_Book_010301_Summary_Квант_2011" xfId="155"/>
    <cellStyle name="_Final_Book_010301_Tax_form_1кв_3" xfId="156"/>
    <cellStyle name="_Final_Book_010301_Tax_form_1кв_3_Альбом форм ЕБП11 (ВоКС) вар 18.01.11" xfId="157"/>
    <cellStyle name="_Final_Book_010301_Tax_form_1кв_3_Альбом форм ЕБП11 (ДЗО)" xfId="158"/>
    <cellStyle name="_Final_Book_010301_Tax_form_1кв_3_Волжские_2011" xfId="159"/>
    <cellStyle name="_Final_Book_010301_Tax_form_1кв_3_Квант_2011" xfId="160"/>
    <cellStyle name="_Final_Book_010301_Альбом форм ЕБП11 (ВоКС) вар 18.01.11" xfId="161"/>
    <cellStyle name="_Final_Book_010301_Альбом форм ЕБП11 (ДЗО)" xfId="162"/>
    <cellStyle name="_Final_Book_010301_БКЭ" xfId="163"/>
    <cellStyle name="_Final_Book_010301_БКЭ_Альбом форм ЕБП11 (ВоКС) вар 18.01.11" xfId="164"/>
    <cellStyle name="_Final_Book_010301_БКЭ_Альбом форм ЕБП11 (ДЗО)" xfId="165"/>
    <cellStyle name="_Final_Book_010301_БКЭ_Волжские_2011" xfId="166"/>
    <cellStyle name="_Final_Book_010301_БКЭ_Квант_2011" xfId="167"/>
    <cellStyle name="_Final_Book_010301_Волжские_2011" xfId="168"/>
    <cellStyle name="_Final_Book_010301_Квант_2011" xfId="169"/>
    <cellStyle name="_model" xfId="170"/>
    <cellStyle name="_model_Альбом форм ЕБП11 (ВоКС) вар 18.01.11" xfId="171"/>
    <cellStyle name="_model_Альбом форм ЕБП11 (ДЗО)" xfId="172"/>
    <cellStyle name="_model_Волжские_2011" xfId="173"/>
    <cellStyle name="_model_Квант_2011" xfId="174"/>
    <cellStyle name="_New_Sofi" xfId="175"/>
    <cellStyle name="_New_Sofi_FFF" xfId="176"/>
    <cellStyle name="_New_Sofi_FFF_Альбом форм ЕБП11 (ВоКС) вар 18.01.11" xfId="177"/>
    <cellStyle name="_New_Sofi_FFF_Альбом форм ЕБП11 (ДЗО)" xfId="178"/>
    <cellStyle name="_New_Sofi_FFF_Волжские_2011" xfId="179"/>
    <cellStyle name="_New_Sofi_FFF_Квант_2011" xfId="180"/>
    <cellStyle name="_New_Sofi_New Form10_2" xfId="181"/>
    <cellStyle name="_New_Sofi_New Form10_2_Альбом форм ЕБП11 (ВоКС) вар 18.01.11" xfId="182"/>
    <cellStyle name="_New_Sofi_New Form10_2_Альбом форм ЕБП11 (ДЗО)" xfId="183"/>
    <cellStyle name="_New_Sofi_New Form10_2_Волжские_2011" xfId="184"/>
    <cellStyle name="_New_Sofi_New Form10_2_Квант_2011" xfId="185"/>
    <cellStyle name="_New_Sofi_Nsi" xfId="186"/>
    <cellStyle name="_New_Sofi_Nsi_1" xfId="187"/>
    <cellStyle name="_New_Sofi_Nsi_1_Альбом форм ЕБП11 (ВоКС) вар 18.01.11" xfId="188"/>
    <cellStyle name="_New_Sofi_Nsi_1_Альбом форм ЕБП11 (ДЗО)" xfId="189"/>
    <cellStyle name="_New_Sofi_Nsi_1_Волжские_2011" xfId="190"/>
    <cellStyle name="_New_Sofi_Nsi_1_Квант_2011" xfId="191"/>
    <cellStyle name="_New_Sofi_Nsi_139" xfId="192"/>
    <cellStyle name="_New_Sofi_Nsi_139_Альбом форм ЕБП11 (ВоКС) вар 18.01.11" xfId="193"/>
    <cellStyle name="_New_Sofi_Nsi_139_Альбом форм ЕБП11 (ДЗО)" xfId="194"/>
    <cellStyle name="_New_Sofi_Nsi_139_Волжские_2011" xfId="195"/>
    <cellStyle name="_New_Sofi_Nsi_139_Квант_2011" xfId="196"/>
    <cellStyle name="_New_Sofi_Nsi_140" xfId="197"/>
    <cellStyle name="_New_Sofi_Nsi_140(Зах)" xfId="198"/>
    <cellStyle name="_New_Sofi_Nsi_140(Зах)_Альбом форм ЕБП11 (ВоКС) вар 18.01.11" xfId="199"/>
    <cellStyle name="_New_Sofi_Nsi_140(Зах)_Альбом форм ЕБП11 (ДЗО)" xfId="200"/>
    <cellStyle name="_New_Sofi_Nsi_140(Зах)_Волжские_2011" xfId="201"/>
    <cellStyle name="_New_Sofi_Nsi_140(Зах)_Квант_2011" xfId="202"/>
    <cellStyle name="_New_Sofi_Nsi_140_mod" xfId="203"/>
    <cellStyle name="_New_Sofi_Nsi_140_mod_Альбом форм ЕБП11 (ВоКС) вар 18.01.11" xfId="204"/>
    <cellStyle name="_New_Sofi_Nsi_140_mod_Альбом форм ЕБП11 (ДЗО)" xfId="205"/>
    <cellStyle name="_New_Sofi_Nsi_140_mod_Волжские_2011" xfId="206"/>
    <cellStyle name="_New_Sofi_Nsi_140_mod_Квант_2011" xfId="207"/>
    <cellStyle name="_New_Sofi_Nsi_140_Альбом форм ЕБП11 (ВоКС) вар 18.01.11" xfId="208"/>
    <cellStyle name="_New_Sofi_Nsi_140_Альбом форм ЕБП11 (ДЗО)" xfId="209"/>
    <cellStyle name="_New_Sofi_Nsi_140_Волжские_2011" xfId="210"/>
    <cellStyle name="_New_Sofi_Nsi_140_Квант_2011" xfId="211"/>
    <cellStyle name="_New_Sofi_Nsi_Альбом форм ЕБП11 (ВоКС) вар 18.01.11" xfId="212"/>
    <cellStyle name="_New_Sofi_Nsi_Альбом форм ЕБП11 (ДЗО)" xfId="213"/>
    <cellStyle name="_New_Sofi_Nsi_Волжские_2011" xfId="214"/>
    <cellStyle name="_New_Sofi_Nsi_Квант_2011" xfId="215"/>
    <cellStyle name="_New_Sofi_Summary" xfId="216"/>
    <cellStyle name="_New_Sofi_Summary_Альбом форм ЕБП11 (ВоКС) вар 18.01.11" xfId="217"/>
    <cellStyle name="_New_Sofi_Summary_Альбом форм ЕБП11 (ДЗО)" xfId="218"/>
    <cellStyle name="_New_Sofi_Summary_Волжские_2011" xfId="219"/>
    <cellStyle name="_New_Sofi_Summary_Квант_2011" xfId="220"/>
    <cellStyle name="_New_Sofi_Tax_form_1кв_3" xfId="221"/>
    <cellStyle name="_New_Sofi_Tax_form_1кв_3_Альбом форм ЕБП11 (ВоКС) вар 18.01.11" xfId="222"/>
    <cellStyle name="_New_Sofi_Tax_form_1кв_3_Альбом форм ЕБП11 (ДЗО)" xfId="223"/>
    <cellStyle name="_New_Sofi_Tax_form_1кв_3_Волжские_2011" xfId="224"/>
    <cellStyle name="_New_Sofi_Tax_form_1кв_3_Квант_2011" xfId="225"/>
    <cellStyle name="_New_Sofi_Альбом форм ЕБП11 (ВоКС) вар 18.01.11" xfId="226"/>
    <cellStyle name="_New_Sofi_Альбом форм ЕБП11 (ДЗО)" xfId="227"/>
    <cellStyle name="_New_Sofi_БКЭ" xfId="228"/>
    <cellStyle name="_New_Sofi_БКЭ_Альбом форм ЕБП11 (ВоКС) вар 18.01.11" xfId="229"/>
    <cellStyle name="_New_Sofi_БКЭ_Альбом форм ЕБП11 (ДЗО)" xfId="230"/>
    <cellStyle name="_New_Sofi_БКЭ_Волжские_2011" xfId="231"/>
    <cellStyle name="_New_Sofi_БКЭ_Квант_2011" xfId="232"/>
    <cellStyle name="_New_Sofi_Волжские_2011" xfId="233"/>
    <cellStyle name="_New_Sofi_Квант_2011" xfId="234"/>
    <cellStyle name="_Nsi" xfId="235"/>
    <cellStyle name="_Nsi_Альбом форм ЕБП11 (ВоКС) вар 18.01.11" xfId="236"/>
    <cellStyle name="_Nsi_Альбом форм ЕБП11 (ДЗО)" xfId="237"/>
    <cellStyle name="_Nsi_Волжские_2011" xfId="238"/>
    <cellStyle name="_Nsi_Квант_2011" xfId="239"/>
    <cellStyle name="_АГ" xfId="240"/>
    <cellStyle name="_АГ_Алтай_2011" xfId="241"/>
    <cellStyle name="_АГ_Алтай_2011_Прогноз ДЗО на 2011 г (с уч 1 полугодие)" xfId="242"/>
    <cellStyle name="_АГ_Альбом форм  ЕБП11 (консолидированно)" xfId="243"/>
    <cellStyle name="_АГ_Альбом форм ЕБП11 (ДЗО)" xfId="244"/>
    <cellStyle name="_АГ_Альбом форм ЕБП11 (ДЗО)_Квант_2011" xfId="245"/>
    <cellStyle name="_АГ_Амур_2011" xfId="246"/>
    <cellStyle name="_АГ_Амур_2011_Прогноз ДЗО на 2011 г (с уч 1 полугодие)" xfId="247"/>
    <cellStyle name="_АГ_БДР БДДС Контур Карелии на 2009 год.х" xfId="248"/>
    <cellStyle name="_АГ_Бизнес-план за электроэнергию (мощность) в 2008г_на фактических тарифах_21 01 2008 по каждой ГТП доля либ 15 и 25" xfId="249"/>
    <cellStyle name="_АГ_ДЗО_ПП2007_ГГГГММДД" xfId="250"/>
    <cellStyle name="_АГ_ДЗО_ПП2007_ГГГГММДД_Приложение к ЕБП07 (консолидация2)" xfId="251"/>
    <cellStyle name="_АГ_ЕБП 2011 (ТТСК) 14.01.2011" xfId="252"/>
    <cellStyle name="_АГ_ЕБП 2011 (ТТСК) 14.01.2011_Прогноз ДЗО на 2011 г (с уч 1 полугодие)" xfId="253"/>
    <cellStyle name="_АГ_Исполнение ЕБП08 (КТВ) за 8 мес 2008" xfId="254"/>
    <cellStyle name="_АГ_Исполнение ЕБП08 (КТВ) за 8 мес 2008_Прогноз ДЗО на 2011 г (с уч 1 полугодие)" xfId="255"/>
    <cellStyle name="_АГ_Исполнение ЕБП08 (ПКС + Э)" xfId="256"/>
    <cellStyle name="_АГ_Исполнение ЕБП08 (ПКС + Э)_Приложение к ЕБП07 (консолидация2)" xfId="257"/>
    <cellStyle name="_АГ_Квант_2011" xfId="258"/>
    <cellStyle name="_АГ_Книга2" xfId="259"/>
    <cellStyle name="_АГ_Книга2_Прогноз ДЗО на 2011 г (с уч 1 полугодие)" xfId="260"/>
    <cellStyle name="_АГ_новая плановая (ПТ-8.1.1)" xfId="261"/>
    <cellStyle name="_АГ_новая плановая (ПТ-8.1.1)_Прогноз ДЗО на 2011 г (с уч 1 полугодие)" xfId="262"/>
    <cellStyle name="_АГ_новая экспл. тепло (ПТ-1.1, Пт-1.2 и 1.3)" xfId="263"/>
    <cellStyle name="_АГ_новая экспл. тепло (ПТ-1.1, Пт-1.2 и 1.3)_Прогноз ДЗО на 2011 г (с уч 1 полугодие)" xfId="264"/>
    <cellStyle name="_АГ_Новогор_2011" xfId="265"/>
    <cellStyle name="_АГ_Новогор_2011_Прогноз ДЗО на 2011 г (с уч 1 полугодие)" xfId="266"/>
    <cellStyle name="_АГ_По группам ОБЩИЙ электро (2)" xfId="267"/>
    <cellStyle name="_АГ_Приложение к ЕБП07 (консолидация2)" xfId="268"/>
    <cellStyle name="_АГ_Приложение к ЕБП07 (консолидация2)_Прогноз ДЗО на 2011 г (с уч 1 полугодие)" xfId="269"/>
    <cellStyle name="_АГ_Приложения 1,2 к письму от 09.10.2008г. _ РКС-17-2093" xfId="270"/>
    <cellStyle name="_АГ_Приложения к Регламенту" xfId="271"/>
    <cellStyle name="_АГ_Тамбов_2011" xfId="272"/>
    <cellStyle name="_АГ_Тамбов_2011_Прогноз ДЗО на 2011 г (с уч 1 полугодие)" xfId="273"/>
    <cellStyle name="_АГ_ТТСК_2011" xfId="274"/>
    <cellStyle name="_АГ_ТТСК_2011_Прогноз ДЗО на 2011 г (с уч 1 полугодие)" xfId="275"/>
    <cellStyle name="_АГ_ТТСК_ПЗ_2009" xfId="276"/>
    <cellStyle name="_АГ_ФО-05_изм" xfId="277"/>
    <cellStyle name="_АГ_Форма 5.1. 23.12.2008_для отправки" xfId="278"/>
    <cellStyle name="_БДР04м05" xfId="279"/>
    <cellStyle name="_БДР04м05_Альбом форм ЕБП11 (ВоКС) вар 18.01.11" xfId="280"/>
    <cellStyle name="_БДР04м05_Альбом форм ЕБП11 (ДЗО)" xfId="281"/>
    <cellStyle name="_БДР04м05_Альбом форм ЕБП11 (ДЗО)_Квант_2011" xfId="282"/>
    <cellStyle name="_БДР04м05_Волжские_2011" xfId="283"/>
    <cellStyle name="_БДР04м05_Квант_2011" xfId="284"/>
    <cellStyle name="_График реализации проектовa_3" xfId="285"/>
    <cellStyle name="_График реализации проектовa_3_Альбом форм ЕБП11 (ВоКС) вар 18.01.11" xfId="286"/>
    <cellStyle name="_График реализации проектовa_3_Альбом форм ЕБП11 (ДЗО)" xfId="287"/>
    <cellStyle name="_График реализации проектовa_3_Альбом форм ЕБП11 (ДЗО)_Квант_2011" xfId="288"/>
    <cellStyle name="_График реализации проектовa_3_Волжские_2011" xfId="289"/>
    <cellStyle name="_График реализации проектовa_3_Квант_2011" xfId="290"/>
    <cellStyle name="_Дозакл 5 мес.2000" xfId="291"/>
    <cellStyle name="_Дозакл 5 мес.2000_Альбом форм ЕБП11 (ВоКС) вар 18.01.11" xfId="292"/>
    <cellStyle name="_Дозакл 5 мес.2000_Альбом форм ЕБП11 (ДЗО)" xfId="293"/>
    <cellStyle name="_Дозакл 5 мес.2000_Волжские_2011" xfId="294"/>
    <cellStyle name="_Дозакл 5 мес.2000_Квант_2011" xfId="295"/>
    <cellStyle name="_Документ4. Приложение 2.1.кРегламенту Холдинг_БюджетныеФормы" xfId="296"/>
    <cellStyle name="_Ежедекадная справка о векселях в обращении" xfId="297"/>
    <cellStyle name="_Ежедекадная справка о векселях в обращении_Альбом форм ЕБП11 (ВоКС) вар 18.01.11" xfId="298"/>
    <cellStyle name="_Ежедекадная справка о векселях в обращении_Альбом форм ЕБП11 (ДЗО)" xfId="299"/>
    <cellStyle name="_Ежедекадная справка о векселях в обращении_Волжские_2011" xfId="300"/>
    <cellStyle name="_Ежедекадная справка о векселях в обращении_Квант_2011" xfId="301"/>
    <cellStyle name="_Ежедекадная справка о движении заемных средств" xfId="302"/>
    <cellStyle name="_Ежедекадная справка о движении заемных средств (2)" xfId="303"/>
    <cellStyle name="_Ежедекадная справка о движении заемных средств (2)_Альбом форм ЕБП11 (ВоКС) вар 18.01.11" xfId="304"/>
    <cellStyle name="_Ежедекадная справка о движении заемных средств (2)_Альбом форм ЕБП11 (ДЗО)" xfId="305"/>
    <cellStyle name="_Ежедекадная справка о движении заемных средств (2)_Волжские_2011" xfId="306"/>
    <cellStyle name="_Ежедекадная справка о движении заемных средств (2)_Квант_2011" xfId="307"/>
    <cellStyle name="_Ежедекадная справка о движении заемных средств_Альбом форм ЕБП11 (ВоКС) вар 18.01.11" xfId="308"/>
    <cellStyle name="_Ежедекадная справка о движении заемных средств_Альбом форм ЕБП11 (ДЗО)" xfId="309"/>
    <cellStyle name="_Ежедекадная справка о движении заемных средств_Волжские_2011" xfId="310"/>
    <cellStyle name="_Ежедекадная справка о движении заемных средств_Квант_2011" xfId="311"/>
    <cellStyle name="_Книга3" xfId="312"/>
    <cellStyle name="_Книга3_New Form10_2" xfId="313"/>
    <cellStyle name="_Книга3_New Form10_2_Альбом форм ЕБП11 (ВоКС) вар 18.01.11" xfId="314"/>
    <cellStyle name="_Книга3_New Form10_2_Альбом форм ЕБП11 (ДЗО)" xfId="315"/>
    <cellStyle name="_Книга3_New Form10_2_Волжские_2011" xfId="316"/>
    <cellStyle name="_Книга3_New Form10_2_Квант_2011" xfId="317"/>
    <cellStyle name="_Книга3_Nsi" xfId="318"/>
    <cellStyle name="_Книга3_Nsi_1" xfId="319"/>
    <cellStyle name="_Книга3_Nsi_1_Альбом форм ЕБП11 (ВоКС) вар 18.01.11" xfId="320"/>
    <cellStyle name="_Книга3_Nsi_1_Альбом форм ЕБП11 (ДЗО)" xfId="321"/>
    <cellStyle name="_Книга3_Nsi_1_Волжские_2011" xfId="322"/>
    <cellStyle name="_Книга3_Nsi_1_Квант_2011" xfId="323"/>
    <cellStyle name="_Книга3_Nsi_139" xfId="324"/>
    <cellStyle name="_Книга3_Nsi_139_Альбом форм ЕБП11 (ВоКС) вар 18.01.11" xfId="325"/>
    <cellStyle name="_Книга3_Nsi_139_Альбом форм ЕБП11 (ДЗО)" xfId="326"/>
    <cellStyle name="_Книга3_Nsi_139_Волжские_2011" xfId="327"/>
    <cellStyle name="_Книга3_Nsi_139_Квант_2011" xfId="328"/>
    <cellStyle name="_Книга3_Nsi_140" xfId="329"/>
    <cellStyle name="_Книга3_Nsi_140(Зах)" xfId="330"/>
    <cellStyle name="_Книга3_Nsi_140(Зах)_Альбом форм ЕБП11 (ВоКС) вар 18.01.11" xfId="331"/>
    <cellStyle name="_Книга3_Nsi_140(Зах)_Альбом форм ЕБП11 (ДЗО)" xfId="332"/>
    <cellStyle name="_Книга3_Nsi_140(Зах)_Волжские_2011" xfId="333"/>
    <cellStyle name="_Книга3_Nsi_140(Зах)_Квант_2011" xfId="334"/>
    <cellStyle name="_Книга3_Nsi_140_mod" xfId="335"/>
    <cellStyle name="_Книга3_Nsi_140_mod_Альбом форм ЕБП11 (ВоКС) вар 18.01.11" xfId="336"/>
    <cellStyle name="_Книга3_Nsi_140_mod_Альбом форм ЕБП11 (ДЗО)" xfId="337"/>
    <cellStyle name="_Книга3_Nsi_140_mod_Волжские_2011" xfId="338"/>
    <cellStyle name="_Книга3_Nsi_140_mod_Квант_2011" xfId="339"/>
    <cellStyle name="_Книга3_Nsi_140_Альбом форм ЕБП11 (ВоКС) вар 18.01.11" xfId="340"/>
    <cellStyle name="_Книга3_Nsi_140_Альбом форм ЕБП11 (ДЗО)" xfId="341"/>
    <cellStyle name="_Книга3_Nsi_140_Волжские_2011" xfId="342"/>
    <cellStyle name="_Книга3_Nsi_140_Квант_2011" xfId="343"/>
    <cellStyle name="_Книга3_Nsi_Альбом форм ЕБП11 (ВоКС) вар 18.01.11" xfId="344"/>
    <cellStyle name="_Книга3_Nsi_Альбом форм ЕБП11 (ДЗО)" xfId="345"/>
    <cellStyle name="_Книга3_Nsi_Волжские_2011" xfId="346"/>
    <cellStyle name="_Книга3_Nsi_Квант_2011" xfId="347"/>
    <cellStyle name="_Книга3_Summary" xfId="348"/>
    <cellStyle name="_Книга3_Summary_Альбом форм ЕБП11 (ВоКС) вар 18.01.11" xfId="349"/>
    <cellStyle name="_Книга3_Summary_Альбом форм ЕБП11 (ДЗО)" xfId="350"/>
    <cellStyle name="_Книга3_Summary_Волжские_2011" xfId="351"/>
    <cellStyle name="_Книга3_Summary_Квант_2011" xfId="352"/>
    <cellStyle name="_Книга3_Tax_form_1кв_3" xfId="353"/>
    <cellStyle name="_Книга3_Tax_form_1кв_3_Альбом форм ЕБП11 (ВоКС) вар 18.01.11" xfId="354"/>
    <cellStyle name="_Книга3_Tax_form_1кв_3_Альбом форм ЕБП11 (ДЗО)" xfId="355"/>
    <cellStyle name="_Книга3_Tax_form_1кв_3_Волжские_2011" xfId="356"/>
    <cellStyle name="_Книга3_Tax_form_1кв_3_Квант_2011" xfId="357"/>
    <cellStyle name="_Книга3_Альбом форм ЕБП11 (ВоКС) вар 18.01.11" xfId="358"/>
    <cellStyle name="_Книга3_Альбом форм ЕБП11 (ДЗО)" xfId="359"/>
    <cellStyle name="_Книга3_БКЭ" xfId="360"/>
    <cellStyle name="_Книга3_БКЭ_Альбом форм ЕБП11 (ВоКС) вар 18.01.11" xfId="361"/>
    <cellStyle name="_Книга3_БКЭ_Альбом форм ЕБП11 (ДЗО)" xfId="362"/>
    <cellStyle name="_Книга3_БКЭ_Волжские_2011" xfId="363"/>
    <cellStyle name="_Книга3_БКЭ_Квант_2011" xfId="364"/>
    <cellStyle name="_Книга3_Волжские_2011" xfId="365"/>
    <cellStyle name="_Книга3_Квант_2011" xfId="366"/>
    <cellStyle name="_Книга7" xfId="367"/>
    <cellStyle name="_Книга7_New Form10_2" xfId="368"/>
    <cellStyle name="_Книга7_New Form10_2_Альбом форм ЕБП11 (ВоКС) вар 18.01.11" xfId="369"/>
    <cellStyle name="_Книга7_New Form10_2_Альбом форм ЕБП11 (ДЗО)" xfId="370"/>
    <cellStyle name="_Книга7_New Form10_2_Волжские_2011" xfId="371"/>
    <cellStyle name="_Книга7_New Form10_2_Квант_2011" xfId="372"/>
    <cellStyle name="_Книга7_Nsi" xfId="373"/>
    <cellStyle name="_Книга7_Nsi_1" xfId="374"/>
    <cellStyle name="_Книга7_Nsi_1_Альбом форм ЕБП11 (ВоКС) вар 18.01.11" xfId="375"/>
    <cellStyle name="_Книга7_Nsi_1_Альбом форм ЕБП11 (ДЗО)" xfId="376"/>
    <cellStyle name="_Книга7_Nsi_1_Волжские_2011" xfId="377"/>
    <cellStyle name="_Книга7_Nsi_1_Квант_2011" xfId="378"/>
    <cellStyle name="_Книга7_Nsi_139" xfId="379"/>
    <cellStyle name="_Книга7_Nsi_139_Альбом форм ЕБП11 (ВоКС) вар 18.01.11" xfId="380"/>
    <cellStyle name="_Книга7_Nsi_139_Альбом форм ЕБП11 (ДЗО)" xfId="381"/>
    <cellStyle name="_Книга7_Nsi_139_Волжские_2011" xfId="382"/>
    <cellStyle name="_Книга7_Nsi_139_Квант_2011" xfId="383"/>
    <cellStyle name="_Книга7_Nsi_140" xfId="384"/>
    <cellStyle name="_Книга7_Nsi_140(Зах)" xfId="385"/>
    <cellStyle name="_Книга7_Nsi_140(Зах)_Альбом форм ЕБП11 (ВоКС) вар 18.01.11" xfId="386"/>
    <cellStyle name="_Книга7_Nsi_140(Зах)_Альбом форм ЕБП11 (ДЗО)" xfId="387"/>
    <cellStyle name="_Книга7_Nsi_140(Зах)_Волжские_2011" xfId="388"/>
    <cellStyle name="_Книга7_Nsi_140(Зах)_Квант_2011" xfId="389"/>
    <cellStyle name="_Книга7_Nsi_140_mod" xfId="390"/>
    <cellStyle name="_Книга7_Nsi_140_mod_Альбом форм ЕБП11 (ВоКС) вар 18.01.11" xfId="391"/>
    <cellStyle name="_Книга7_Nsi_140_mod_Альбом форм ЕБП11 (ДЗО)" xfId="392"/>
    <cellStyle name="_Книга7_Nsi_140_mod_Волжские_2011" xfId="393"/>
    <cellStyle name="_Книга7_Nsi_140_mod_Квант_2011" xfId="394"/>
    <cellStyle name="_Книга7_Nsi_140_Альбом форм ЕБП11 (ВоКС) вар 18.01.11" xfId="395"/>
    <cellStyle name="_Книга7_Nsi_140_Альбом форм ЕБП11 (ДЗО)" xfId="396"/>
    <cellStyle name="_Книга7_Nsi_140_Волжские_2011" xfId="397"/>
    <cellStyle name="_Книга7_Nsi_140_Квант_2011" xfId="398"/>
    <cellStyle name="_Книга7_Nsi_Альбом форм ЕБП11 (ВоКС) вар 18.01.11" xfId="399"/>
    <cellStyle name="_Книга7_Nsi_Альбом форм ЕБП11 (ДЗО)" xfId="400"/>
    <cellStyle name="_Книга7_Nsi_Волжские_2011" xfId="401"/>
    <cellStyle name="_Книга7_Nsi_Квант_2011" xfId="402"/>
    <cellStyle name="_Книга7_Summary" xfId="403"/>
    <cellStyle name="_Книга7_Summary_Альбом форм ЕБП11 (ВоКС) вар 18.01.11" xfId="404"/>
    <cellStyle name="_Книга7_Summary_Альбом форм ЕБП11 (ДЗО)" xfId="405"/>
    <cellStyle name="_Книга7_Summary_Волжские_2011" xfId="406"/>
    <cellStyle name="_Книга7_Summary_Квант_2011" xfId="407"/>
    <cellStyle name="_Книга7_Tax_form_1кв_3" xfId="408"/>
    <cellStyle name="_Книга7_Tax_form_1кв_3_Альбом форм ЕБП11 (ВоКС) вар 18.01.11" xfId="409"/>
    <cellStyle name="_Книга7_Tax_form_1кв_3_Альбом форм ЕБП11 (ДЗО)" xfId="410"/>
    <cellStyle name="_Книга7_Tax_form_1кв_3_Волжские_2011" xfId="411"/>
    <cellStyle name="_Книга7_Tax_form_1кв_3_Квант_2011" xfId="412"/>
    <cellStyle name="_Книга7_Альбом форм ЕБП11 (ВоКС) вар 18.01.11" xfId="413"/>
    <cellStyle name="_Книга7_Альбом форм ЕБП11 (ДЗО)" xfId="414"/>
    <cellStyle name="_Книга7_БКЭ" xfId="415"/>
    <cellStyle name="_Книга7_БКЭ_Альбом форм ЕБП11 (ВоКС) вар 18.01.11" xfId="416"/>
    <cellStyle name="_Книга7_БКЭ_Альбом форм ЕБП11 (ДЗО)" xfId="417"/>
    <cellStyle name="_Книга7_БКЭ_Волжские_2011" xfId="418"/>
    <cellStyle name="_Книга7_БКЭ_Квант_2011" xfId="419"/>
    <cellStyle name="_Книга7_Волжские_2011" xfId="420"/>
    <cellStyle name="_Книга7_Квант_2011" xfId="421"/>
    <cellStyle name="_Копия Приложение № 1 к регламенту по формированию Инвестиционной программы_01_01_2008" xfId="422"/>
    <cellStyle name="_Куликова ОПП" xfId="423"/>
    <cellStyle name="_Куликова ОПП_Альбом форм ЕБП11 (ВоКС) вар 18.01.11" xfId="424"/>
    <cellStyle name="_Куликова ОПП_Альбом форм ЕБП11 (ДЗО)" xfId="425"/>
    <cellStyle name="_Куликова ОПП_Волжские_2011" xfId="426"/>
    <cellStyle name="_Куликова ОПП_Квант_2011" xfId="427"/>
    <cellStyle name="_отчетность_31" xfId="428"/>
    <cellStyle name="_план ПП" xfId="429"/>
    <cellStyle name="_план ПП_Альбом форм ЕБП11 (ВоКС) вар 18.01.11" xfId="430"/>
    <cellStyle name="_план ПП_Альбом форм ЕБП11 (ДЗО)" xfId="431"/>
    <cellStyle name="_план ПП_Волжские_2011" xfId="432"/>
    <cellStyle name="_план ПП_Квант_2011" xfId="433"/>
    <cellStyle name="_ПП план-факт" xfId="434"/>
    <cellStyle name="_ПП план-факт_Альбом форм ЕБП11 (ВоКС) вар 18.01.11" xfId="435"/>
    <cellStyle name="_ПП план-факт_Альбом форм ЕБП11 (ДЗО)" xfId="436"/>
    <cellStyle name="_ПП план-факт_Волжские_2011" xfId="437"/>
    <cellStyle name="_ПП план-факт_Квант_2011" xfId="438"/>
    <cellStyle name="_Прик РКС-265-п от 21.11.2005г. прил 1 к Регламенту" xfId="439"/>
    <cellStyle name="_Прик РКС-265-п от 21.11.2005г. прил 1 к Регламенту_Альбом форм ЕБП11 (ВоКС) вар 18.01.11" xfId="440"/>
    <cellStyle name="_Прик РКС-265-п от 21.11.2005г. прил 1 к Регламенту_Альбом форм ЕБП11 (ДЗО)" xfId="441"/>
    <cellStyle name="_Прик РКС-265-п от 21.11.2005г. прил 1 к Регламенту_Волжские_2011" xfId="442"/>
    <cellStyle name="_Прик РКС-265-п от 21.11.2005г. прил 1 к Регламенту_Квант_2011" xfId="443"/>
    <cellStyle name="_ПРИЛ. 2003_ЧТЭ" xfId="444"/>
    <cellStyle name="_ПРИЛ. 2003_ЧТЭ_Альбом форм ЕБП11 (ВоКС) вар 18.01.11" xfId="445"/>
    <cellStyle name="_ПРИЛ. 2003_ЧТЭ_Альбом форм ЕБП11 (ДЗО)" xfId="446"/>
    <cellStyle name="_ПРИЛ. 2003_ЧТЭ_Альбом форм ЕБП11 (ДЗО)_Квант_2011" xfId="447"/>
    <cellStyle name="_ПРИЛ. 2003_ЧТЭ_Волжские_2011" xfId="448"/>
    <cellStyle name="_ПРИЛ. 2003_ЧТЭ_Квант_2011" xfId="449"/>
    <cellStyle name="_Приложение № 1 к регламенту по формированию Инвестиционной программы" xfId="450"/>
    <cellStyle name="_Приложение № 1 к регламенту по формированию Инвестиционной программы_2" xfId="451"/>
    <cellStyle name="_Приложение № 1 к регламенту по формированию Инвестиционной программы_Альбом форм ЕБП11 (ВоКС) вар 18.01.11" xfId="452"/>
    <cellStyle name="_Приложение № 1 к регламенту по формированию Инвестиционной программы_Альбом форм ЕБП11 (ДЗО)" xfId="453"/>
    <cellStyle name="_Приложение № 1 к регламенту по формированию Инвестиционной программы_Волжские_2011" xfId="454"/>
    <cellStyle name="_Приложение № 1 к регламенту по формированию Инвестиционной программы_Квант_2011" xfId="455"/>
    <cellStyle name="_Приложение откр." xfId="456"/>
    <cellStyle name="_Приложение откр._Альбом форм ЕБП11 (ВоКС) вар 18.01.11" xfId="457"/>
    <cellStyle name="_Приложение откр._Альбом форм ЕБП11 (ДЗО)" xfId="458"/>
    <cellStyle name="_Приложение откр._Альбом форм ЕБП11 (ДЗО)_Квант_2011" xfId="459"/>
    <cellStyle name="_Приложение откр._Волжские_2011" xfId="460"/>
    <cellStyle name="_Приложение откр._Квант_2011" xfId="461"/>
    <cellStyle name="_проект_инвест_программы_2" xfId="462"/>
    <cellStyle name="_проект_инвест_программы_2_Альбом форм ЕБП11 (ВоКС) вар 18.01.11" xfId="463"/>
    <cellStyle name="_проект_инвест_программы_2_Альбом форм ЕБП11 (ДЗО)" xfId="464"/>
    <cellStyle name="_проект_инвест_программы_2_Волжские_2011" xfId="465"/>
    <cellStyle name="_проект_инвест_программы_2_Квант_2011" xfId="466"/>
    <cellStyle name="_ПФ14" xfId="467"/>
    <cellStyle name="_ПФ14_Альбом форм ЕБП11 (ВоКС) вар 18.01.11" xfId="468"/>
    <cellStyle name="_ПФ14_Альбом форм ЕБП11 (ДЗО)" xfId="469"/>
    <cellStyle name="_ПФ14_Альбом форм ЕБП11 (ДЗО)_Квант_2011" xfId="470"/>
    <cellStyle name="_ПФ14_Волжские_2011" xfId="471"/>
    <cellStyle name="_ПФ14_Квант_2011" xfId="472"/>
    <cellStyle name="_Расшифровки_1кв_2002" xfId="473"/>
    <cellStyle name="_Расшифровки_1кв_2002_Альбом форм ЕБП11 (ВоКС) вар 18.01.11" xfId="474"/>
    <cellStyle name="_Расшифровки_1кв_2002_Альбом форм ЕБП11 (ДЗО)" xfId="475"/>
    <cellStyle name="_Расшифровки_1кв_2002_Волжские_2011" xfId="476"/>
    <cellStyle name="_Расшифровки_1кв_2002_Квант_2011" xfId="477"/>
    <cellStyle name="_ТТСК_ПЗ_2009" xfId="478"/>
    <cellStyle name="_Формы" xfId="479"/>
    <cellStyle name="_Формы_Альбом форм ЕБП11 (ВоКС) вар 18.01.11" xfId="480"/>
    <cellStyle name="_Формы_Альбом форм ЕБП11 (ДЗО)" xfId="481"/>
    <cellStyle name="_Формы_Волжские_2011" xfId="482"/>
    <cellStyle name="_Формы_Квант_2011" xfId="483"/>
    <cellStyle name="”€ќђќ‘ћ‚›‰" xfId="484"/>
    <cellStyle name="”€ќђќ‘ћ‚›‰ 2" xfId="485"/>
    <cellStyle name="”€љ‘€ђћ‚ђќќ›‰" xfId="486"/>
    <cellStyle name="”€љ‘€ђћ‚ђќќ›‰ 2" xfId="487"/>
    <cellStyle name="”ќђќ‘ћ‚›‰" xfId="488"/>
    <cellStyle name="”ќђќ‘ћ‚›‰ 2" xfId="489"/>
    <cellStyle name="”љ‘ђћ‚ђќќ›‰" xfId="490"/>
    <cellStyle name="”љ‘ђћ‚ђќќ›‰ 2" xfId="491"/>
    <cellStyle name="„…ќ…†ќ›‰" xfId="492"/>
    <cellStyle name="„…ќ…†ќ›‰ 2" xfId="493"/>
    <cellStyle name="„ђ’ђ" xfId="494"/>
    <cellStyle name="„ђ’ђ 2" xfId="495"/>
    <cellStyle name="€’ћѓћ‚›‰" xfId="496"/>
    <cellStyle name="€’ћѓћ‚›‰ 2" xfId="497"/>
    <cellStyle name="‡ђѓћ‹ћ‚ћљ1" xfId="498"/>
    <cellStyle name="‡ђѓћ‹ћ‚ћљ1 2" xfId="499"/>
    <cellStyle name="‡ђѓћ‹ћ‚ћљ2" xfId="500"/>
    <cellStyle name="‡ђѓћ‹ћ‚ћљ2 2" xfId="501"/>
    <cellStyle name="’ћѓћ‚›‰" xfId="502"/>
    <cellStyle name="’ћѓћ‚›‰ 2" xfId="503"/>
    <cellStyle name="0,00;0;" xfId="504"/>
    <cellStyle name="0,00;0; 2" xfId="505"/>
    <cellStyle name="0,00;0; 3" xfId="506"/>
    <cellStyle name="0,00;0; 4" xfId="507"/>
    <cellStyle name="0,00;0;_Альбом форм ЕБП11 (ВоКС) вар 18.01.11" xfId="508"/>
    <cellStyle name="20% - Акцент1 2" xfId="509"/>
    <cellStyle name="20% - Акцент1 2 2" xfId="510"/>
    <cellStyle name="20% - Акцент1 3" xfId="511"/>
    <cellStyle name="20% - Акцент2 2" xfId="512"/>
    <cellStyle name="20% - Акцент2 2 2" xfId="513"/>
    <cellStyle name="20% - Акцент2 3" xfId="514"/>
    <cellStyle name="20% - Акцент3 2" xfId="515"/>
    <cellStyle name="20% - Акцент3 2 2" xfId="516"/>
    <cellStyle name="20% - Акцент3 3" xfId="517"/>
    <cellStyle name="20% - Акцент4 2" xfId="518"/>
    <cellStyle name="20% - Акцент4 2 2" xfId="519"/>
    <cellStyle name="20% - Акцент4 3" xfId="520"/>
    <cellStyle name="20% - Акцент5 2" xfId="521"/>
    <cellStyle name="20% - Акцент5 2 2" xfId="522"/>
    <cellStyle name="20% - Акцент5 3" xfId="523"/>
    <cellStyle name="20% - Акцент6 2" xfId="524"/>
    <cellStyle name="20% - Акцент6 2 2" xfId="525"/>
    <cellStyle name="20% - Акцент6 3" xfId="526"/>
    <cellStyle name="3d" xfId="527"/>
    <cellStyle name="40% - Акцент1 2" xfId="528"/>
    <cellStyle name="40% - Акцент1 2 2" xfId="529"/>
    <cellStyle name="40% - Акцент1 3" xfId="530"/>
    <cellStyle name="40% - Акцент2 2" xfId="531"/>
    <cellStyle name="40% - Акцент2 2 2" xfId="532"/>
    <cellStyle name="40% - Акцент2 3" xfId="533"/>
    <cellStyle name="40% - Акцент3 2" xfId="534"/>
    <cellStyle name="40% - Акцент3 2 2" xfId="535"/>
    <cellStyle name="40% - Акцент3 3" xfId="536"/>
    <cellStyle name="40% - Акцент4 2" xfId="537"/>
    <cellStyle name="40% - Акцент4 2 2" xfId="538"/>
    <cellStyle name="40% - Акцент4 3" xfId="539"/>
    <cellStyle name="40% - Акцент5 2" xfId="540"/>
    <cellStyle name="40% - Акцент5 2 2" xfId="541"/>
    <cellStyle name="40% - Акцент5 3" xfId="542"/>
    <cellStyle name="40% - Акцент6 2" xfId="543"/>
    <cellStyle name="40% - Акцент6 2 2" xfId="544"/>
    <cellStyle name="40% - Акцент6 3" xfId="545"/>
    <cellStyle name="60% - Акцент1 2" xfId="546"/>
    <cellStyle name="60% - Акцент1 2 2" xfId="547"/>
    <cellStyle name="60% - Акцент1 3" xfId="548"/>
    <cellStyle name="60% - Акцент2 2" xfId="549"/>
    <cellStyle name="60% - Акцент2 2 2" xfId="550"/>
    <cellStyle name="60% - Акцент2 3" xfId="551"/>
    <cellStyle name="60% - Акцент3 2" xfId="552"/>
    <cellStyle name="60% - Акцент3 2 2" xfId="553"/>
    <cellStyle name="60% - Акцент3 3" xfId="554"/>
    <cellStyle name="60% - Акцент4 2" xfId="555"/>
    <cellStyle name="60% - Акцент4 2 2" xfId="556"/>
    <cellStyle name="60% - Акцент4 3" xfId="557"/>
    <cellStyle name="60% - Акцент5 2" xfId="558"/>
    <cellStyle name="60% - Акцент5 2 2" xfId="559"/>
    <cellStyle name="60% - Акцент5 3" xfId="560"/>
    <cellStyle name="60% - Акцент6 2" xfId="561"/>
    <cellStyle name="60% - Акцент6 2 2" xfId="562"/>
    <cellStyle name="60% - Акцент6 3" xfId="563"/>
    <cellStyle name="Aaia?iue [0]_?anoiau" xfId="564"/>
    <cellStyle name="Aaia?iue_?anoiau" xfId="565"/>
    <cellStyle name="Aeia?nnueea" xfId="566"/>
    <cellStyle name="Calc Currency (0)" xfId="567"/>
    <cellStyle name="Comma [0]_(1)" xfId="568"/>
    <cellStyle name="Comma_(1)" xfId="569"/>
    <cellStyle name="Currency [0]" xfId="570"/>
    <cellStyle name="Currency_(1)" xfId="571"/>
    <cellStyle name="Đ_x0010_" xfId="572"/>
    <cellStyle name="Đ_x0010_?䥘Ȏ_x0013_⤀጖ē??䆈Ȏ_x0013_⬀ጘē_x0010_?䦄Ȏ" xfId="573"/>
    <cellStyle name="Đ_x0010_?䥘Ȏ_x0013_⤀጖ē??䆈Ȏ_x0013_⬀ጘē_x0010_?䦄Ȏ 1" xfId="574"/>
    <cellStyle name="Đ_x0010_?䥘Ȏ_x0013_⤀጖ē??䆈Ȏ_x0013_⬀ጘē_x0010_?䦄Ȏ_Приложения к Регламенту" xfId="575"/>
    <cellStyle name="Đ_x0010__Приложения к Регламенту" xfId="576"/>
    <cellStyle name="Dezimal [0]_Compiling Utility Macros" xfId="577"/>
    <cellStyle name="Dezimal_Compiling Utility Macros" xfId="578"/>
    <cellStyle name="Euro" xfId="579"/>
    <cellStyle name="Euro 2" xfId="580"/>
    <cellStyle name="Euro 3" xfId="581"/>
    <cellStyle name="Euro 4" xfId="582"/>
    <cellStyle name="Euro_Альбом форм ЕБП11 (ВоКС) вар 18.01.11" xfId="583"/>
    <cellStyle name="Excel Built-in Normal" xfId="584"/>
    <cellStyle name="F2" xfId="585"/>
    <cellStyle name="F2 2" xfId="586"/>
    <cellStyle name="F3" xfId="587"/>
    <cellStyle name="F3 2" xfId="588"/>
    <cellStyle name="F4" xfId="589"/>
    <cellStyle name="F4 2" xfId="590"/>
    <cellStyle name="F5" xfId="591"/>
    <cellStyle name="F5 2" xfId="592"/>
    <cellStyle name="F6" xfId="593"/>
    <cellStyle name="F6 2" xfId="594"/>
    <cellStyle name="F7" xfId="595"/>
    <cellStyle name="F7 2" xfId="596"/>
    <cellStyle name="F8" xfId="597"/>
    <cellStyle name="F8 2" xfId="598"/>
    <cellStyle name="Followed Hyperlink" xfId="599"/>
    <cellStyle name="Header1" xfId="600"/>
    <cellStyle name="Header2" xfId="601"/>
    <cellStyle name="Heading 1" xfId="602"/>
    <cellStyle name="Hyperlink" xfId="603"/>
    <cellStyle name="Iau?iue_?anoiau" xfId="604"/>
    <cellStyle name="Input" xfId="605"/>
    <cellStyle name="Ioe?uaaaoayny aeia?nnueea" xfId="606"/>
    <cellStyle name="Ioe?uaaaoayny aeia?nnueea 2" xfId="607"/>
    <cellStyle name="ISO" xfId="608"/>
    <cellStyle name="JR Cells No Values" xfId="609"/>
    <cellStyle name="JR_ formula" xfId="610"/>
    <cellStyle name="JRchapeau" xfId="611"/>
    <cellStyle name="Just_Table" xfId="612"/>
    <cellStyle name="Milliers_FA_JUIN_2004" xfId="613"/>
    <cellStyle name="Monйtaire [0]_Conversion Summary" xfId="614"/>
    <cellStyle name="Monйtaire_Conversion Summary" xfId="615"/>
    <cellStyle name="Normal" xfId="616"/>
    <cellStyle name="Normal1" xfId="617"/>
    <cellStyle name="normбlnм_laroux" xfId="618"/>
    <cellStyle name="Oeiainiaue [0]_?anoiau" xfId="619"/>
    <cellStyle name="Oeiainiaue_?anoiau" xfId="620"/>
    <cellStyle name="Ouny?e [0]_?anoiau" xfId="621"/>
    <cellStyle name="Ouny?e_?anoiau" xfId="622"/>
    <cellStyle name="Paaotsikko" xfId="623"/>
    <cellStyle name="Price_Body" xfId="624"/>
    <cellStyle name="protect" xfId="625"/>
    <cellStyle name="Pддotsikko" xfId="626"/>
    <cellStyle name="QTitle" xfId="627"/>
    <cellStyle name="range" xfId="628"/>
    <cellStyle name="range 2" xfId="629"/>
    <cellStyle name="range 3" xfId="630"/>
    <cellStyle name="range 4" xfId="631"/>
    <cellStyle name="range_Алтай_2011" xfId="632"/>
    <cellStyle name="Standard_Anpassen der Amortisation" xfId="633"/>
    <cellStyle name="t2" xfId="634"/>
    <cellStyle name="TableStyleLight1" xfId="635"/>
    <cellStyle name="Tioma Back" xfId="636"/>
    <cellStyle name="Tioma Cells No Values" xfId="637"/>
    <cellStyle name="Tioma formula" xfId="638"/>
    <cellStyle name="Tioma Input" xfId="639"/>
    <cellStyle name="Tioma style" xfId="640"/>
    <cellStyle name="Validation" xfId="641"/>
    <cellStyle name="Valiotsikko" xfId="642"/>
    <cellStyle name="Vдliotsikko" xfId="643"/>
    <cellStyle name="W?hrung [0]_Compiling Utility Macros" xfId="644"/>
    <cellStyle name="W?hrung_Compiling Utility Macros" xfId="645"/>
    <cellStyle name="Währung [0]_Compiling Utility Macros" xfId="646"/>
    <cellStyle name="Währung_Compiling Utility Macros" xfId="647"/>
    <cellStyle name="YelNumbersCurr" xfId="648"/>
    <cellStyle name="YelNumbersCurr 2" xfId="649"/>
    <cellStyle name="YelNumbersCurr 3" xfId="650"/>
    <cellStyle name="YelNumbersCurr 4" xfId="651"/>
    <cellStyle name="YelNumbersCurr_Альбом форм  ЕБП11 (консолидированно)" xfId="652"/>
    <cellStyle name="Акцент1 2" xfId="653"/>
    <cellStyle name="Акцент1 2 2" xfId="654"/>
    <cellStyle name="Акцент1 3" xfId="655"/>
    <cellStyle name="Акцент2 2" xfId="656"/>
    <cellStyle name="Акцент2 2 2" xfId="657"/>
    <cellStyle name="Акцент2 3" xfId="658"/>
    <cellStyle name="Акцент3 2" xfId="659"/>
    <cellStyle name="Акцент3 2 2" xfId="660"/>
    <cellStyle name="Акцент3 3" xfId="661"/>
    <cellStyle name="Акцент4 2" xfId="662"/>
    <cellStyle name="Акцент4 2 2" xfId="663"/>
    <cellStyle name="Акцент4 3" xfId="664"/>
    <cellStyle name="Акцент5 2" xfId="665"/>
    <cellStyle name="Акцент5 2 2" xfId="666"/>
    <cellStyle name="Акцент5 3" xfId="667"/>
    <cellStyle name="Акцент6 2" xfId="668"/>
    <cellStyle name="Акцент6 2 2" xfId="669"/>
    <cellStyle name="Акцент6 3" xfId="670"/>
    <cellStyle name="Беззащитный" xfId="671"/>
    <cellStyle name="Ввод  2" xfId="672"/>
    <cellStyle name="Ввод  2 2" xfId="673"/>
    <cellStyle name="Ввод  3" xfId="674"/>
    <cellStyle name="Вывод 2" xfId="675"/>
    <cellStyle name="Вывод 2 2" xfId="676"/>
    <cellStyle name="Вывод 3" xfId="677"/>
    <cellStyle name="Вычисление 2" xfId="678"/>
    <cellStyle name="Вычисление 2 2" xfId="679"/>
    <cellStyle name="Вычисление 3" xfId="680"/>
    <cellStyle name="Гиперссылка 2" xfId="681"/>
    <cellStyle name="Гиперссылка 2 2" xfId="682"/>
    <cellStyle name="Гиперссылка 3" xfId="683"/>
    <cellStyle name="Денежный 2" xfId="684"/>
    <cellStyle name="ЄЄ" xfId="685"/>
    <cellStyle name="ЄЄ_x0004_" xfId="686"/>
    <cellStyle name="Є_x0004_Є" xfId="687"/>
    <cellStyle name="ЄЄЄ" xfId="688"/>
    <cellStyle name="ЄЄЄ_x0004_" xfId="689"/>
    <cellStyle name="ЄЄЄЄ" xfId="690"/>
    <cellStyle name="ЄЄЄЄ_x0004_" xfId="691"/>
    <cellStyle name="ЄЄЄЄЄ" xfId="692"/>
    <cellStyle name="ЄЄЄЄЄ_x0004_" xfId="693"/>
    <cellStyle name="ЄЄЄЄ_x0004_ЄЄЄ" xfId="694"/>
    <cellStyle name="ЄЄЄЄЄ_x0004_ЄЄЄ" xfId="695"/>
    <cellStyle name="ЄЄ_x0004_ЄЄЄЄЄЄЄ" xfId="696"/>
    <cellStyle name="Заголовок" xfId="697"/>
    <cellStyle name="Заголовок 1 2" xfId="698"/>
    <cellStyle name="Заголовок 1 2 2" xfId="699"/>
    <cellStyle name="Заголовок 1 2 3" xfId="700"/>
    <cellStyle name="Заголовок 1 3" xfId="701"/>
    <cellStyle name="Заголовок 2 2" xfId="702"/>
    <cellStyle name="Заголовок 2 2 2" xfId="703"/>
    <cellStyle name="Заголовок 2 3" xfId="704"/>
    <cellStyle name="Заголовок 3 2" xfId="705"/>
    <cellStyle name="Заголовок 3 2 2" xfId="706"/>
    <cellStyle name="Заголовок 3 3" xfId="707"/>
    <cellStyle name="Заголовок 4 2" xfId="708"/>
    <cellStyle name="Заголовок 4 2 2" xfId="709"/>
    <cellStyle name="Заголовок 4 3" xfId="710"/>
    <cellStyle name="ЗаголовокСтолбца" xfId="711"/>
    <cellStyle name="Защитный" xfId="712"/>
    <cellStyle name="Значение" xfId="713"/>
    <cellStyle name="Итог 2" xfId="714"/>
    <cellStyle name="Итог 2 2" xfId="715"/>
    <cellStyle name="Итог 3" xfId="716"/>
    <cellStyle name="Контрольная ячейка 2" xfId="717"/>
    <cellStyle name="Контрольная ячейка 2 2" xfId="718"/>
    <cellStyle name="Контрольная ячейка 3" xfId="719"/>
    <cellStyle name="Мой заголовок" xfId="720"/>
    <cellStyle name="Мой заголовок листа" xfId="721"/>
    <cellStyle name="Мои наименования показателей" xfId="722"/>
    <cellStyle name="Название 2" xfId="723"/>
    <cellStyle name="Нейтральный 2" xfId="724"/>
    <cellStyle name="Нейтральный 2 2" xfId="725"/>
    <cellStyle name="Нейтральный 3" xfId="726"/>
    <cellStyle name="Обычный" xfId="0" builtinId="0"/>
    <cellStyle name="Обычный 10" xfId="727"/>
    <cellStyle name="Обычный 10 2" xfId="728"/>
    <cellStyle name="Обычный 11" xfId="729"/>
    <cellStyle name="Обычный 11 2" xfId="730"/>
    <cellStyle name="Обычный 12" xfId="731"/>
    <cellStyle name="Обычный 13" xfId="732"/>
    <cellStyle name="Обычный 14" xfId="733"/>
    <cellStyle name="Обычный 15" xfId="734"/>
    <cellStyle name="Обычный 15 2" xfId="735"/>
    <cellStyle name="Обычный 16" xfId="736"/>
    <cellStyle name="Обычный 17" xfId="737"/>
    <cellStyle name="Обычный 18" xfId="738"/>
    <cellStyle name="Обычный 19" xfId="739"/>
    <cellStyle name="Обычный 2" xfId="740"/>
    <cellStyle name="Обычный 2 10" xfId="741"/>
    <cellStyle name="Обычный 2 2" xfId="742"/>
    <cellStyle name="Обычный 2 2 2" xfId="743"/>
    <cellStyle name="Обычный 2 2 3" xfId="744"/>
    <cellStyle name="Обычный 2 2 4" xfId="745"/>
    <cellStyle name="Обычный 2 2 5" xfId="746"/>
    <cellStyle name="Обычный 2 2 5 3" xfId="747"/>
    <cellStyle name="Обычный 2 3" xfId="748"/>
    <cellStyle name="Обычный 2 3 2" xfId="749"/>
    <cellStyle name="Обычный 2 4" xfId="750"/>
    <cellStyle name="Обычный 2 4 2" xfId="751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0" xfId="757"/>
    <cellStyle name="Обычный 21" xfId="758"/>
    <cellStyle name="Обычный 3" xfId="759"/>
    <cellStyle name="Обычный 3 2" xfId="760"/>
    <cellStyle name="Обычный 3 2 2" xfId="761"/>
    <cellStyle name="Обычный 3 2 3" xfId="762"/>
    <cellStyle name="Обычный 3 3" xfId="763"/>
    <cellStyle name="Обычный 3 3 2" xfId="764"/>
    <cellStyle name="Обычный 3 4" xfId="765"/>
    <cellStyle name="Обычный 3 5" xfId="766"/>
    <cellStyle name="Обычный 3 6" xfId="767"/>
    <cellStyle name="Обычный 4" xfId="768"/>
    <cellStyle name="Обычный 4 2" xfId="769"/>
    <cellStyle name="Обычный 4 2 2" xfId="770"/>
    <cellStyle name="Обычный 4 3" xfId="771"/>
    <cellStyle name="Обычный 5" xfId="772"/>
    <cellStyle name="Обычный 5 15" xfId="773"/>
    <cellStyle name="Обычный 5 2" xfId="774"/>
    <cellStyle name="Обычный 6" xfId="775"/>
    <cellStyle name="Обычный 7" xfId="776"/>
    <cellStyle name="Обычный 7 2" xfId="777"/>
    <cellStyle name="Обычный 7 3" xfId="778"/>
    <cellStyle name="Обычный 8" xfId="779"/>
    <cellStyle name="Обычный 8 2" xfId="780"/>
    <cellStyle name="Обычный 9" xfId="781"/>
    <cellStyle name="Обычный 9 2" xfId="782"/>
    <cellStyle name="Плохой 2" xfId="783"/>
    <cellStyle name="Плохой 2 2" xfId="784"/>
    <cellStyle name="Плохой 3" xfId="785"/>
    <cellStyle name="Поле ввода" xfId="786"/>
    <cellStyle name="Пояснение 2" xfId="787"/>
    <cellStyle name="Пояснение 2 2" xfId="788"/>
    <cellStyle name="Пояснение 3" xfId="789"/>
    <cellStyle name="Примечание 2" xfId="790"/>
    <cellStyle name="Примечание 2 2" xfId="791"/>
    <cellStyle name="Примечание 3" xfId="792"/>
    <cellStyle name="Примечание 4" xfId="793"/>
    <cellStyle name="Процентный 2" xfId="794"/>
    <cellStyle name="Процентный 2 2" xfId="795"/>
    <cellStyle name="Процентный 3" xfId="796"/>
    <cellStyle name="Процентный 4" xfId="797"/>
    <cellStyle name="Процентный 5" xfId="798"/>
    <cellStyle name="Процентный 6" xfId="799"/>
    <cellStyle name="Связанная ячейка 2" xfId="800"/>
    <cellStyle name="Связанная ячейка 2 2" xfId="801"/>
    <cellStyle name="Связанная ячейка 3" xfId="802"/>
    <cellStyle name="Стиль 1" xfId="803"/>
    <cellStyle name="Стиль 1 2" xfId="804"/>
    <cellStyle name="Стиль 1 3" xfId="805"/>
    <cellStyle name="Стиль 1 4" xfId="806"/>
    <cellStyle name="Стиль 10" xfId="807"/>
    <cellStyle name="Стиль 11" xfId="808"/>
    <cellStyle name="Стиль 12" xfId="809"/>
    <cellStyle name="Стиль 13" xfId="810"/>
    <cellStyle name="Стиль 14" xfId="811"/>
    <cellStyle name="Стиль 15" xfId="812"/>
    <cellStyle name="Стиль 16" xfId="813"/>
    <cellStyle name="Стиль 17" xfId="814"/>
    <cellStyle name="Стиль 18" xfId="815"/>
    <cellStyle name="Стиль 2" xfId="816"/>
    <cellStyle name="Стиль 3" xfId="817"/>
    <cellStyle name="Стиль 4" xfId="818"/>
    <cellStyle name="Стиль 5" xfId="819"/>
    <cellStyle name="Стиль 6" xfId="820"/>
    <cellStyle name="Стиль 7" xfId="821"/>
    <cellStyle name="Стиль 8" xfId="822"/>
    <cellStyle name="Стиль 9" xfId="823"/>
    <cellStyle name="Текст предупреждения 2" xfId="824"/>
    <cellStyle name="Текст предупреждения 2 2" xfId="825"/>
    <cellStyle name="Текст предупреждения 3" xfId="826"/>
    <cellStyle name="Текстовый" xfId="827"/>
    <cellStyle name="Тысячи [0]_27.02 скоррект. " xfId="828"/>
    <cellStyle name="Тысячи [а]" xfId="829"/>
    <cellStyle name="Тысячи_27.02 скоррект. " xfId="830"/>
    <cellStyle name="Финансовый 10" xfId="831"/>
    <cellStyle name="Финансовый 11" xfId="832"/>
    <cellStyle name="Финансовый 12" xfId="833"/>
    <cellStyle name="Финансовый 13" xfId="834"/>
    <cellStyle name="Финансовый 14" xfId="835"/>
    <cellStyle name="Финансовый 15" xfId="836"/>
    <cellStyle name="Финансовый 16" xfId="837"/>
    <cellStyle name="Финансовый 17" xfId="838"/>
    <cellStyle name="Финансовый 18" xfId="839"/>
    <cellStyle name="Финансовый 19" xfId="840"/>
    <cellStyle name="Финансовый 2" xfId="841"/>
    <cellStyle name="Финансовый 2 2" xfId="842"/>
    <cellStyle name="Финансовый 2 3" xfId="843"/>
    <cellStyle name="Финансовый 2 4" xfId="844"/>
    <cellStyle name="Финансовый 2 5" xfId="845"/>
    <cellStyle name="Финансовый 20" xfId="846"/>
    <cellStyle name="Финансовый 3" xfId="847"/>
    <cellStyle name="Финансовый 4" xfId="848"/>
    <cellStyle name="Финансовый 4 2" xfId="849"/>
    <cellStyle name="Финансовый 5" xfId="850"/>
    <cellStyle name="Финансовый 6" xfId="851"/>
    <cellStyle name="Финансовый 7" xfId="852"/>
    <cellStyle name="Финансовый 8" xfId="853"/>
    <cellStyle name="Финансовый 9" xfId="854"/>
    <cellStyle name="Формула" xfId="855"/>
    <cellStyle name="Формула 2" xfId="856"/>
    <cellStyle name="Формула_GRES.2007.5" xfId="857"/>
    <cellStyle name="ФормулаВБ" xfId="858"/>
    <cellStyle name="ФормулаВБ 2" xfId="859"/>
    <cellStyle name="ФормулаНаКонтроль" xfId="860"/>
    <cellStyle name="Формулы" xfId="861"/>
    <cellStyle name="Хороший 2" xfId="862"/>
    <cellStyle name="Хороший 2 2" xfId="863"/>
    <cellStyle name="Хороший 3" xfId="864"/>
    <cellStyle name="Џђћ–…ќ’ќ›‰" xfId="865"/>
    <cellStyle name="Џђћ–…ќ’ќ›‰ 2" xfId="866"/>
    <cellStyle name="ܘ_x0008_" xfId="867"/>
    <cellStyle name="ܘ_x0008_?䈌Ȏ㘛䤀ጛܛ_x0008_?䨐Ȏ㘛䤀ጛܛ_x0008_?䉜Ȏ㘛伀ᤛ" xfId="868"/>
    <cellStyle name="ܘ_x0008_?䈌Ȏ㘛䤀ጛܛ_x0008_?䨐Ȏ㘛䤀ጛܛ_x0008_?䉜Ȏ㘛伀ᤛ 1" xfId="869"/>
    <cellStyle name="ܛ_x0008_" xfId="870"/>
    <cellStyle name="ܛ_x0008_ 2" xfId="871"/>
    <cellStyle name="ܛ_x0008_ 3" xfId="872"/>
    <cellStyle name="ܛ_x0008_?䉜Ȏ㘛伀ᤛܛ_x0008_?偬Ȏ?ഀ഍č_x0001_?䊴Ȏ?ကတĐ_x0001_Ҡ" xfId="873"/>
    <cellStyle name="ܛ_x0008_?䉜Ȏ㘛伀ᤛܛ_x0008_?偬Ȏ?ഀ഍č_x0001_?䊴Ȏ?ကတĐ_x0001_Ҡ 1" xfId="874"/>
    <cellStyle name="ܛ_x0008_?䉜Ȏ㘛伀ᤛܛ_x0008_?偬Ȏ?ഀ഍č_x0001_?䊴Ȏ?ကတĐ_x0001_Ҡ 1 2" xfId="875"/>
    <cellStyle name="ܛ_x0008_?䉜Ȏ㘛伀ᤛܛ_x0008_?偬Ȏ?ഀ഍č_x0001_?䊴Ȏ?ကတĐ_x0001_Ҡ 1 3" xfId="876"/>
    <cellStyle name="ܛ_x0008_?䉜Ȏ㘛伀ᤛܛ_x0008_?偬Ȏ?ഀ഍č_x0001_?䊴Ȏ?ကတĐ_x0001_Ҡ 1 4" xfId="877"/>
    <cellStyle name="ܛ_x0008_?䉜Ȏ㘛伀ᤛܛ_x0008_?偬Ȏ?ഀ഍č_x0001_?䊴Ȏ?ကတĐ_x0001_Ҡ 2" xfId="878"/>
    <cellStyle name="ܛ_x0008_?䉜Ȏ㘛伀ᤛܛ_x0008_?偬Ȏ?ഀ഍č_x0001_?䊴Ȏ?ကတĐ_x0001_Ҡ 3" xfId="879"/>
    <cellStyle name="ܛ_x0008_?䉜Ȏ㘛伀ᤛܛ_x0008_?偬Ȏ?ഀ഍č_x0001_?䊴Ȏ?ကတĐ_x0001_Ҡ 4" xfId="880"/>
    <cellStyle name="ܛ_x0008_?䉜Ȏ㘛伀ᤛܛ_x0008_?偬Ȏ?ഀ഍č_x0001_?䊴Ȏ?ကတĐ_x0001_Ҡ_БДР С44о БДДС ок03" xfId="881"/>
    <cellStyle name="ܛ_x0008__прил.5.2" xfId="882"/>
    <cellStyle name="㐀കܒ_x0008_" xfId="883"/>
    <cellStyle name="㐀കܒ_x0008_ 2" xfId="884"/>
    <cellStyle name="㐀കܒ_x0008_ 3" xfId="885"/>
    <cellStyle name="㐀കܒ_x0008_?䆴Ȏ㘛伀ᤛܛ_x0008_?䧀Ȏ〘䤀ᤘ" xfId="886"/>
    <cellStyle name="㐀കܒ_x0008_?䆴Ȏ㘛伀ᤛܛ_x0008_?䧀Ȏ〘䤀ᤘ 1" xfId="887"/>
    <cellStyle name="㐀കܒ_x0008_?䆴Ȏ㘛伀ᤛܛ_x0008_?䧀Ȏ〘䤀ᤘ 1 2" xfId="888"/>
    <cellStyle name="㐀കܒ_x0008_?䆴Ȏ㘛伀ᤛܛ_x0008_?䧀Ȏ〘䤀ᤘ 1 3" xfId="889"/>
    <cellStyle name="㐀കܒ_x0008_?䆴Ȏ㘛伀ᤛܛ_x0008_?䧀Ȏ〘䤀ᤘ 1 4" xfId="890"/>
    <cellStyle name="㐀കܒ_x0008_?䆴Ȏ㘛伀ᤛܛ_x0008_?䧀Ȏ〘䤀ᤘ 2" xfId="891"/>
    <cellStyle name="㐀കܒ_x0008_?䆴Ȏ㘛伀ᤛܛ_x0008_?䧀Ȏ〘䤀ᤘ 3" xfId="892"/>
    <cellStyle name="㐀കܒ_x0008_?䆴Ȏ㘛伀ᤛܛ_x0008_?䧀Ȏ〘䤀ᤘ 4" xfId="893"/>
    <cellStyle name="㐀കܒ_x0008_?䆴Ȏ㘛伀ᤛܛ_x0008_?䧀Ȏ〘䤀ᤘ_БДР С44о БДДС ок03" xfId="894"/>
    <cellStyle name="㐀കܒ_x0008__прил.5.2" xfId="895"/>
    <cellStyle name="㼿" xfId="8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2;&#1083;&#1072;&#1076;&#1080;&#1084;&#1080;&#1088;/&#1054;&#1073;&#1084;&#1077;&#1085;%20&#1059;&#1058;%20&#1042;&#1054;&#1069;&#1050;/&#1056;&#1072;&#1089;&#1082;&#1088;&#1099;&#1090;&#1080;&#1077;%20&#1080;&#1085;&#1092;/1%20&#1060;&#1040;&#1050;&#1058;%20&#1087;&#1086;%20&#1075;&#1086;&#1076;&#1072;&#1084;/&#1056;&#1072;&#1089;&#1082;&#1088;&#1099;&#1090;&#1080;&#1077;%20&#1080;&#1085;&#1092;.%202020%20&#1040;&#1054;%20&#1054;&#1056;&#1069;&#1057;%20&#1042;&#1054;/&#1060;&#1086;&#1088;&#1084;&#1080;&#1088;&#1086;&#1074;&#1072;&#1085;&#1080;&#1077;%20&#1086;&#1090;&#1095;&#1077;&#1090;&#1072;%202020%20&#1075;.%20(&#1092;&#1086;&#1088;&#1084;&#1072;&#1090;%20RAB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Documents/&#1056;&#1040;&#1041;&#1054;&#1063;&#1048;&#1049;%20&#1057;&#1058;&#1054;&#1051;/&#1058;&#1040;&#1056;&#1048;&#1060;&#1067;%202018/&#1059;&#1045;/&#1057;&#1042;&#1054;&#1044;%20&#1059;&#1045;%20&#1092;&#1072;&#1082;&#1090;%202016%20&#1087;&#1083;&#1072;&#1085;%202017%20-%2020122%20&#1075;&#1075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\&#1086;&#1073;&#1084;&#1077;&#1085;%20&#1087;&#1101;&#1086;%20&#1074;&#1086;&#1101;&#1082;\Documents%20and%20Settings\nigmatullinir\Local%20Settings\Temporary%20Internet%20Files\OLKB5\&#1092;&#1086;&#1088;&#1084;&#1099;%20&#1041;&#1044;&#1044;&#1057;%202006%20&#1074;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2;&#1083;&#1072;&#1076;&#1080;&#1084;&#1080;&#1088;/&#1054;&#1073;&#1084;&#1077;&#1085;%20&#1059;&#1058;%20&#1042;&#1054;&#1069;&#1050;/&#1056;&#1072;&#1089;&#1082;&#1088;&#1099;&#1090;&#1080;&#1077;%20&#1080;&#1085;&#1092;/1%20&#1060;&#1040;&#1050;&#1058;%20&#1087;&#1086;%20&#1075;&#1086;&#1076;&#1072;&#1084;/&#1056;&#1072;&#1089;&#1082;&#1088;&#1099;&#1090;&#1080;&#1077;%20&#1080;&#1085;&#1092;.%202020%20&#1040;&#1054;%20&#1054;&#1056;&#1069;&#1057;%20&#1042;&#1054;/&#1054;&#1090;&#1095;&#1077;&#1090;%202013/&#1045;&#1041;&#1055;13%20(&#1042;&#1054;&#1069;&#1050;)%20&#1103;&#1085;&#1074;&#1072;&#1088;&#1100;-&#1076;&#1077;&#1082;&#1072;&#1073;&#1088;&#1100;%20&#1056;&#1057;&#1041;&#1059;%20&#1082;%20&#1086;&#1090;&#1087;&#1088;&#1072;&#1074;&#1082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сайт"/>
      <sheetName val="2015 сайт"/>
      <sheetName val="2016 сайт"/>
      <sheetName val="2019 сайт"/>
      <sheetName val="УЕ план 2016"/>
      <sheetName val="УЕ факт 2016 "/>
      <sheetName val="2020 сайт"/>
      <sheetName val="СВОД РАСХОДОВ СВЕРКА"/>
      <sheetName val="Экспл подряд"/>
      <sheetName val="1.1.1.Сырье, материалы"/>
      <sheetName val="1.1.3 Работы произв. хар-ра"/>
      <sheetName val="ФОТ "/>
      <sheetName val="1.4.1 Ремонт ос. фондов"/>
      <sheetName val="1.4.2.1 услуги связи"/>
      <sheetName val="1.4.2.3 расходы на юридич. и ин"/>
      <sheetName val="аудит + консульт услуги"/>
      <sheetName val="юр_конс_аудит_факт 2019"/>
      <sheetName val="юр_ конс_аудит_факт 2020"/>
      <sheetName val="1.4.2.5 Транспортные услуги"/>
      <sheetName val="1.4.2.6 Прочие услуги стор. орг"/>
      <sheetName val="охрана труда"/>
      <sheetName val="1.4.2.7 Расходы на страхование"/>
      <sheetName val="1.4.9 Коммунальные расходы"/>
      <sheetName val="1.4.9 Другие прочие расходы "/>
      <sheetName val="2.4 Плата за аренду имущества"/>
      <sheetName val="Страх.взносы СДЕЛАТЬ !!!!"/>
      <sheetName val="налог на пр 2020"/>
      <sheetName val="налоги"/>
      <sheetName val="08 сч ПИК освоение сч-ки"/>
      <sheetName val="ЭФ-10 факт 2015"/>
      <sheetName val="ЭФ-10 факт 2016"/>
      <sheetName val="ЭФ-10 факт 2018"/>
      <sheetName val="ЭФ-04 факт 2018"/>
      <sheetName val="ЭФ-10 факт 2019"/>
      <sheetName val="ЭФ - 04 факт 2019"/>
      <sheetName val="ЭФ-10 факт 2020"/>
      <sheetName val="ЭФ-04 факт 2020"/>
      <sheetName val="эк потер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I19">
            <v>101579.85076780347</v>
          </cell>
          <cell r="J19">
            <v>72148.706660000011</v>
          </cell>
        </row>
        <row r="20">
          <cell r="I20">
            <v>52975.078777132876</v>
          </cell>
          <cell r="J20">
            <v>26421.045529999996</v>
          </cell>
        </row>
        <row r="21">
          <cell r="I21">
            <v>576027.56506823644</v>
          </cell>
          <cell r="J21">
            <v>565572.21442000009</v>
          </cell>
        </row>
        <row r="22">
          <cell r="I22">
            <v>366787.37838309951</v>
          </cell>
          <cell r="J22">
            <v>282690.82728243334</v>
          </cell>
        </row>
        <row r="40">
          <cell r="I40">
            <v>56414.065263382297</v>
          </cell>
          <cell r="J40">
            <v>56825.135129999995</v>
          </cell>
        </row>
        <row r="42">
          <cell r="I42">
            <v>85535.791487320836</v>
          </cell>
          <cell r="J42">
            <v>119319.47277999998</v>
          </cell>
        </row>
        <row r="51">
          <cell r="I51">
            <v>42250.879053199998</v>
          </cell>
          <cell r="J51">
            <v>39423.194299999996</v>
          </cell>
        </row>
        <row r="55">
          <cell r="I55">
            <v>175460.56184798281</v>
          </cell>
          <cell r="J55">
            <v>168810.93965102799</v>
          </cell>
        </row>
        <row r="65">
          <cell r="I65">
            <v>31901.425715241057</v>
          </cell>
          <cell r="J65">
            <v>59907.070674333365</v>
          </cell>
        </row>
        <row r="69">
          <cell r="I69">
            <v>9179.9143600915631</v>
          </cell>
          <cell r="J69">
            <v>-4273.8594528603626</v>
          </cell>
        </row>
        <row r="81">
          <cell r="I81">
            <v>-37686.99</v>
          </cell>
        </row>
        <row r="82">
          <cell r="I82">
            <v>74706.603763008767</v>
          </cell>
        </row>
        <row r="83">
          <cell r="I83">
            <v>241636.35768372283</v>
          </cell>
        </row>
        <row r="84">
          <cell r="I84">
            <v>28907.749118</v>
          </cell>
        </row>
        <row r="86">
          <cell r="I86">
            <v>582695.0327921838</v>
          </cell>
        </row>
        <row r="115">
          <cell r="J115">
            <v>57573.138916621028</v>
          </cell>
        </row>
        <row r="117">
          <cell r="J117">
            <v>476927.09334000002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 2014 нараст ит"/>
      <sheetName val="Прогноз 2015 г."/>
      <sheetName val="Факт 2015 г. за год"/>
      <sheetName val="Факт 2015 нар ит"/>
      <sheetName val="факт 2016 год"/>
      <sheetName val="2016 нараст ит"/>
      <sheetName val="план 2017 год"/>
      <sheetName val="ВЛ, КЛ Гороховец"/>
      <sheetName val="Оборуд Гороховец"/>
      <sheetName val="2017 г. КЛ ВЛ уточн (факт 16)"/>
      <sheetName val="2017 обор уточн (факт 2016)"/>
      <sheetName val="анализ роста 2015 - 2017 гг."/>
      <sheetName val="Протяженность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1"/>
      <sheetName val="ЛПОСВ"/>
      <sheetName val="ЭФ-02"/>
      <sheetName val="БП"/>
      <sheetName val="ЭФ-03"/>
      <sheetName val="ЭФ-01"/>
      <sheetName val="ФО-06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</sheetNames>
    <sheetDataSet>
      <sheetData sheetId="0">
        <row r="21">
          <cell r="A21" t="str">
            <v>ОАО "ВОЭК"</v>
          </cell>
        </row>
        <row r="22">
          <cell r="A22" t="str">
            <v>за 2013 год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I72"/>
  <sheetViews>
    <sheetView tabSelected="1" view="pageBreakPreview" zoomScale="60" zoomScaleNormal="80" workbookViewId="0">
      <selection activeCell="J6" sqref="J6"/>
    </sheetView>
  </sheetViews>
  <sheetFormatPr defaultRowHeight="15.75" x14ac:dyDescent="0.25"/>
  <cols>
    <col min="1" max="1" width="17" style="12" customWidth="1"/>
    <col min="2" max="2" width="101.5703125" style="12" customWidth="1"/>
    <col min="3" max="3" width="13.85546875" style="12" customWidth="1"/>
    <col min="4" max="5" width="32.42578125" style="12" customWidth="1"/>
    <col min="6" max="6" width="51.85546875" style="12" customWidth="1"/>
    <col min="7" max="7" width="5" style="12" customWidth="1"/>
    <col min="8" max="10" width="9.140625" style="12" customWidth="1"/>
    <col min="11" max="11" width="25.5703125" style="12" customWidth="1"/>
    <col min="12" max="49" width="9.140625" style="12" customWidth="1"/>
    <col min="50" max="16384" width="9.140625" style="12"/>
  </cols>
  <sheetData>
    <row r="1" spans="1:6" ht="12" customHeight="1" x14ac:dyDescent="0.25">
      <c r="F1" s="12" t="s">
        <v>0</v>
      </c>
    </row>
    <row r="2" spans="1:6" ht="12" customHeight="1" x14ac:dyDescent="0.25">
      <c r="F2" s="12" t="s">
        <v>1</v>
      </c>
    </row>
    <row r="3" spans="1:6" ht="12" customHeight="1" x14ac:dyDescent="0.25">
      <c r="F3" s="12" t="s">
        <v>2</v>
      </c>
    </row>
    <row r="4" spans="1:6" ht="21" customHeight="1" x14ac:dyDescent="0.25"/>
    <row r="5" spans="1:6" ht="48" customHeight="1" x14ac:dyDescent="0.25">
      <c r="A5" s="38" t="s">
        <v>133</v>
      </c>
      <c r="B5" s="38"/>
      <c r="C5" s="38"/>
      <c r="D5" s="38"/>
      <c r="E5" s="38"/>
      <c r="F5" s="38"/>
    </row>
    <row r="6" spans="1:6" ht="21" customHeight="1" x14ac:dyDescent="0.25"/>
    <row r="7" spans="1:6" x14ac:dyDescent="0.25">
      <c r="A7" s="13" t="s">
        <v>3</v>
      </c>
      <c r="C7" s="14"/>
      <c r="D7" s="14"/>
      <c r="E7" s="14"/>
    </row>
    <row r="8" spans="1:6" x14ac:dyDescent="0.25">
      <c r="A8" s="13" t="s">
        <v>4</v>
      </c>
      <c r="B8" s="15" t="s">
        <v>5</v>
      </c>
      <c r="C8" s="15"/>
      <c r="D8" s="16"/>
      <c r="E8" s="16"/>
    </row>
    <row r="9" spans="1:6" x14ac:dyDescent="0.25">
      <c r="A9" s="13" t="s">
        <v>6</v>
      </c>
      <c r="B9" s="15" t="s">
        <v>7</v>
      </c>
      <c r="C9" s="15"/>
      <c r="E9" s="17"/>
    </row>
    <row r="10" spans="1:6" x14ac:dyDescent="0.25">
      <c r="A10" s="13" t="s">
        <v>8</v>
      </c>
    </row>
    <row r="11" spans="1:6" ht="15" customHeight="1" x14ac:dyDescent="0.25"/>
    <row r="12" spans="1:6" ht="27" customHeight="1" x14ac:dyDescent="0.25">
      <c r="A12" s="18" t="s">
        <v>9</v>
      </c>
      <c r="B12" s="19" t="s">
        <v>10</v>
      </c>
      <c r="C12" s="20" t="s">
        <v>11</v>
      </c>
      <c r="D12" s="21">
        <v>2020</v>
      </c>
      <c r="E12" s="22"/>
      <c r="F12" s="20" t="s">
        <v>12</v>
      </c>
    </row>
    <row r="13" spans="1:6" ht="27" customHeight="1" x14ac:dyDescent="0.25">
      <c r="A13" s="23"/>
      <c r="B13" s="24"/>
      <c r="C13" s="25"/>
      <c r="D13" s="1" t="s">
        <v>13</v>
      </c>
      <c r="E13" s="1" t="s">
        <v>14</v>
      </c>
      <c r="F13" s="26"/>
    </row>
    <row r="14" spans="1:6" ht="70.5" customHeight="1" x14ac:dyDescent="0.25">
      <c r="A14" s="27" t="s">
        <v>15</v>
      </c>
      <c r="B14" s="9" t="s">
        <v>16</v>
      </c>
      <c r="C14" s="28" t="s">
        <v>17</v>
      </c>
      <c r="D14" s="7">
        <f>D15+D26+D36+D38+D40+D41</f>
        <v>1805676.2312882224</v>
      </c>
      <c r="E14" s="7">
        <f>E15+E26+E36+E38+E40+E41+E42+E43</f>
        <v>1751981.606456287</v>
      </c>
      <c r="F14" s="4"/>
    </row>
    <row r="15" spans="1:6" ht="39" customHeight="1" x14ac:dyDescent="0.25">
      <c r="A15" s="27" t="s">
        <v>18</v>
      </c>
      <c r="B15" s="9" t="s">
        <v>19</v>
      </c>
      <c r="C15" s="28" t="s">
        <v>17</v>
      </c>
      <c r="D15" s="7">
        <f>D16+D21+D23</f>
        <v>1097369.8729962723</v>
      </c>
      <c r="E15" s="7">
        <f>E16+E21+E23</f>
        <v>946832.7938924334</v>
      </c>
      <c r="F15" s="4" t="s">
        <v>20</v>
      </c>
    </row>
    <row r="16" spans="1:6" ht="24.75" customHeight="1" x14ac:dyDescent="0.25">
      <c r="A16" s="29" t="s">
        <v>21</v>
      </c>
      <c r="B16" s="2" t="s">
        <v>22</v>
      </c>
      <c r="C16" s="5" t="s">
        <v>17</v>
      </c>
      <c r="D16" s="3">
        <f>D17+D19</f>
        <v>154554.92954493634</v>
      </c>
      <c r="E16" s="3">
        <f>E17+E19</f>
        <v>98569.752189999999</v>
      </c>
      <c r="F16" s="30"/>
    </row>
    <row r="17" spans="1:9" ht="30" customHeight="1" x14ac:dyDescent="0.25">
      <c r="A17" s="29" t="s">
        <v>23</v>
      </c>
      <c r="B17" s="2" t="s">
        <v>24</v>
      </c>
      <c r="C17" s="5" t="s">
        <v>17</v>
      </c>
      <c r="D17" s="3">
        <f>'[1]СВОД РАСХОДОВ СВЕРКА'!I19</f>
        <v>101579.85076780347</v>
      </c>
      <c r="E17" s="3">
        <f>'[1]СВОД РАСХОДОВ СВЕРКА'!J19</f>
        <v>72148.706660000011</v>
      </c>
      <c r="F17" s="30"/>
    </row>
    <row r="18" spans="1:9" ht="24" customHeight="1" x14ac:dyDescent="0.25">
      <c r="A18" s="29" t="s">
        <v>25</v>
      </c>
      <c r="B18" s="2" t="s">
        <v>26</v>
      </c>
      <c r="C18" s="5" t="s">
        <v>17</v>
      </c>
      <c r="D18" s="3" t="s">
        <v>27</v>
      </c>
      <c r="E18" s="3" t="s">
        <v>27</v>
      </c>
      <c r="F18" s="30"/>
    </row>
    <row r="19" spans="1:9" ht="58.5" customHeight="1" x14ac:dyDescent="0.25">
      <c r="A19" s="29" t="s">
        <v>28</v>
      </c>
      <c r="B19" s="2" t="s">
        <v>29</v>
      </c>
      <c r="C19" s="5" t="s">
        <v>17</v>
      </c>
      <c r="D19" s="3">
        <f>'[1]СВОД РАСХОДОВ СВЕРКА'!I20</f>
        <v>52975.078777132876</v>
      </c>
      <c r="E19" s="3">
        <f>'[1]СВОД РАСХОДОВ СВЕРКА'!J20</f>
        <v>26421.045529999996</v>
      </c>
      <c r="F19" s="30"/>
    </row>
    <row r="20" spans="1:9" ht="23.25" customHeight="1" x14ac:dyDescent="0.25">
      <c r="A20" s="29" t="s">
        <v>30</v>
      </c>
      <c r="B20" s="2" t="s">
        <v>26</v>
      </c>
      <c r="C20" s="5" t="s">
        <v>17</v>
      </c>
      <c r="D20" s="3" t="s">
        <v>27</v>
      </c>
      <c r="E20" s="3" t="s">
        <v>27</v>
      </c>
      <c r="F20" s="30"/>
    </row>
    <row r="21" spans="1:9" ht="54" customHeight="1" x14ac:dyDescent="0.25">
      <c r="A21" s="29" t="s">
        <v>31</v>
      </c>
      <c r="B21" s="2" t="s">
        <v>32</v>
      </c>
      <c r="C21" s="5" t="s">
        <v>17</v>
      </c>
      <c r="D21" s="3">
        <f>'[1]СВОД РАСХОДОВ СВЕРКА'!I21</f>
        <v>576027.56506823644</v>
      </c>
      <c r="E21" s="3">
        <f>'[1]СВОД РАСХОДОВ СВЕРКА'!J21</f>
        <v>565572.21442000009</v>
      </c>
      <c r="F21" s="4" t="s">
        <v>33</v>
      </c>
    </row>
    <row r="22" spans="1:9" ht="23.25" customHeight="1" x14ac:dyDescent="0.25">
      <c r="A22" s="29" t="s">
        <v>34</v>
      </c>
      <c r="B22" s="2" t="s">
        <v>26</v>
      </c>
      <c r="C22" s="5" t="s">
        <v>17</v>
      </c>
      <c r="D22" s="3" t="s">
        <v>27</v>
      </c>
      <c r="E22" s="3" t="s">
        <v>27</v>
      </c>
      <c r="F22" s="30"/>
    </row>
    <row r="23" spans="1:9" ht="24" customHeight="1" x14ac:dyDescent="0.25">
      <c r="A23" s="29" t="s">
        <v>35</v>
      </c>
      <c r="B23" s="31" t="s">
        <v>36</v>
      </c>
      <c r="C23" s="5" t="s">
        <v>17</v>
      </c>
      <c r="D23" s="3">
        <f>'[1]СВОД РАСХОДОВ СВЕРКА'!I22</f>
        <v>366787.37838309951</v>
      </c>
      <c r="E23" s="3">
        <f>'[1]СВОД РАСХОДОВ СВЕРКА'!J22</f>
        <v>282690.82728243334</v>
      </c>
      <c r="F23" s="30"/>
    </row>
    <row r="24" spans="1:9" ht="22.5" customHeight="1" x14ac:dyDescent="0.25">
      <c r="A24" s="29" t="s">
        <v>37</v>
      </c>
      <c r="B24" s="2" t="s">
        <v>38</v>
      </c>
      <c r="C24" s="5" t="s">
        <v>17</v>
      </c>
      <c r="D24" s="3" t="s">
        <v>27</v>
      </c>
      <c r="E24" s="3" t="s">
        <v>27</v>
      </c>
      <c r="F24" s="30"/>
    </row>
    <row r="25" spans="1:9" ht="30" customHeight="1" x14ac:dyDescent="0.25">
      <c r="A25" s="29" t="s">
        <v>39</v>
      </c>
      <c r="B25" s="2" t="s">
        <v>40</v>
      </c>
      <c r="C25" s="5" t="s">
        <v>17</v>
      </c>
      <c r="D25" s="3" t="s">
        <v>27</v>
      </c>
      <c r="E25" s="3" t="s">
        <v>27</v>
      </c>
      <c r="F25" s="30"/>
    </row>
    <row r="26" spans="1:9" ht="20.25" customHeight="1" x14ac:dyDescent="0.25">
      <c r="A26" s="27" t="s">
        <v>41</v>
      </c>
      <c r="B26" s="9" t="s">
        <v>42</v>
      </c>
      <c r="C26" s="5" t="s">
        <v>17</v>
      </c>
      <c r="D26" s="7">
        <f>SUM(D27:D32)+'[1]СВОД РАСХОДОВ СВЕРКА'!I69</f>
        <v>400742.63772721856</v>
      </c>
      <c r="E26" s="7">
        <f>SUM(E27:E32)+'[1]СВОД РАСХОДОВ СВЕРКА'!J69</f>
        <v>440011.9530825009</v>
      </c>
      <c r="F26" s="4"/>
    </row>
    <row r="27" spans="1:9" ht="27.75" customHeight="1" x14ac:dyDescent="0.25">
      <c r="A27" s="29" t="s">
        <v>43</v>
      </c>
      <c r="B27" s="2" t="s">
        <v>44</v>
      </c>
      <c r="C27" s="5" t="s">
        <v>17</v>
      </c>
      <c r="D27" s="3">
        <f>'[1]СВОД РАСХОДОВ СВЕРКА'!I40</f>
        <v>56414.065263382297</v>
      </c>
      <c r="E27" s="3">
        <f>'[1]СВОД РАСХОДОВ СВЕРКА'!J40</f>
        <v>56825.135129999995</v>
      </c>
      <c r="F27" s="30"/>
    </row>
    <row r="28" spans="1:9" ht="31.5" x14ac:dyDescent="0.25">
      <c r="A28" s="29" t="s">
        <v>45</v>
      </c>
      <c r="B28" s="2" t="s">
        <v>46</v>
      </c>
      <c r="C28" s="5" t="s">
        <v>17</v>
      </c>
      <c r="D28" s="3" t="s">
        <v>27</v>
      </c>
      <c r="E28" s="3">
        <f>'[1]СВОД РАСХОДОВ СВЕРКА'!J41</f>
        <v>0</v>
      </c>
      <c r="F28" s="30"/>
    </row>
    <row r="29" spans="1:9" ht="50.25" customHeight="1" x14ac:dyDescent="0.25">
      <c r="A29" s="29" t="s">
        <v>47</v>
      </c>
      <c r="B29" s="2" t="s">
        <v>48</v>
      </c>
      <c r="C29" s="5" t="s">
        <v>17</v>
      </c>
      <c r="D29" s="3">
        <f>'[1]СВОД РАСХОДОВ СВЕРКА'!I42</f>
        <v>85535.791487320836</v>
      </c>
      <c r="E29" s="3">
        <f>'[1]СВОД РАСХОДОВ СВЕРКА'!J42</f>
        <v>119319.47277999998</v>
      </c>
      <c r="F29" s="4" t="s">
        <v>49</v>
      </c>
    </row>
    <row r="30" spans="1:9" ht="38.25" customHeight="1" x14ac:dyDescent="0.25">
      <c r="A30" s="29" t="s">
        <v>50</v>
      </c>
      <c r="B30" s="2" t="s">
        <v>51</v>
      </c>
      <c r="C30" s="5" t="s">
        <v>17</v>
      </c>
      <c r="D30" s="3">
        <f>'[1]СВОД РАСХОДОВ СВЕРКА'!I55</f>
        <v>175460.56184798281</v>
      </c>
      <c r="E30" s="3">
        <f>'[1]СВОД РАСХОДОВ СВЕРКА'!J55</f>
        <v>168810.93965102799</v>
      </c>
      <c r="F30" s="4" t="s">
        <v>52</v>
      </c>
    </row>
    <row r="31" spans="1:9" ht="98.25" customHeight="1" x14ac:dyDescent="0.25">
      <c r="A31" s="29" t="s">
        <v>53</v>
      </c>
      <c r="B31" s="2" t="s">
        <v>54</v>
      </c>
      <c r="C31" s="5" t="s">
        <v>17</v>
      </c>
      <c r="D31" s="3">
        <f>'[1]СВОД РАСХОДОВ СВЕРКА'!I65</f>
        <v>31901.425715241057</v>
      </c>
      <c r="E31" s="3">
        <f>'[1]СВОД РАСХОДОВ СВЕРКА'!J65</f>
        <v>59907.070674333365</v>
      </c>
      <c r="F31" s="4" t="s">
        <v>55</v>
      </c>
    </row>
    <row r="32" spans="1:9" ht="53.25" customHeight="1" x14ac:dyDescent="0.3">
      <c r="A32" s="29" t="s">
        <v>56</v>
      </c>
      <c r="B32" s="2" t="s">
        <v>57</v>
      </c>
      <c r="C32" s="5" t="s">
        <v>17</v>
      </c>
      <c r="D32" s="3">
        <f>'[1]СВОД РАСХОДОВ СВЕРКА'!I51</f>
        <v>42250.879053199998</v>
      </c>
      <c r="E32" s="3">
        <f>'[1]СВОД РАСХОДОВ СВЕРКА'!J51</f>
        <v>39423.194299999996</v>
      </c>
      <c r="F32" s="4"/>
      <c r="G32" s="32"/>
      <c r="H32" s="32"/>
      <c r="I32" s="32"/>
    </row>
    <row r="33" spans="1:8" ht="63" customHeight="1" x14ac:dyDescent="0.25">
      <c r="A33" s="29" t="s">
        <v>58</v>
      </c>
      <c r="B33" s="2" t="s">
        <v>59</v>
      </c>
      <c r="C33" s="5" t="s">
        <v>17</v>
      </c>
      <c r="D33" s="3">
        <v>16727.705160000001</v>
      </c>
      <c r="E33" s="3">
        <v>12453.845707139639</v>
      </c>
      <c r="F33" s="4"/>
      <c r="H33" s="17"/>
    </row>
    <row r="34" spans="1:8" ht="30" customHeight="1" x14ac:dyDescent="0.25">
      <c r="A34" s="29" t="s">
        <v>60</v>
      </c>
      <c r="B34" s="2" t="s">
        <v>61</v>
      </c>
      <c r="C34" s="5" t="s">
        <v>62</v>
      </c>
      <c r="D34" s="6">
        <v>721</v>
      </c>
      <c r="E34" s="6">
        <v>920</v>
      </c>
      <c r="F34" s="30"/>
    </row>
    <row r="35" spans="1:8" ht="27" customHeight="1" x14ac:dyDescent="0.25">
      <c r="A35" s="29" t="s">
        <v>63</v>
      </c>
      <c r="B35" s="2" t="s">
        <v>64</v>
      </c>
      <c r="C35" s="5" t="s">
        <v>17</v>
      </c>
      <c r="D35" s="3"/>
      <c r="E35" s="3"/>
      <c r="F35" s="30"/>
    </row>
    <row r="36" spans="1:8" ht="15" customHeight="1" x14ac:dyDescent="0.25">
      <c r="A36" s="29" t="s">
        <v>65</v>
      </c>
      <c r="B36" s="2" t="s">
        <v>66</v>
      </c>
      <c r="C36" s="5" t="s">
        <v>17</v>
      </c>
      <c r="D36" s="7">
        <f>D37</f>
        <v>74706.603763008767</v>
      </c>
      <c r="E36" s="7">
        <f>E37</f>
        <v>74706.603763008767</v>
      </c>
      <c r="F36" s="30"/>
    </row>
    <row r="37" spans="1:8" ht="30" customHeight="1" x14ac:dyDescent="0.25">
      <c r="A37" s="29" t="s">
        <v>67</v>
      </c>
      <c r="B37" s="2" t="s">
        <v>68</v>
      </c>
      <c r="C37" s="5" t="s">
        <v>17</v>
      </c>
      <c r="D37" s="3">
        <f>'[1]СВОД РАСХОДОВ СВЕРКА'!I82</f>
        <v>74706.603763008767</v>
      </c>
      <c r="E37" s="3">
        <f>D37</f>
        <v>74706.603763008767</v>
      </c>
      <c r="F37" s="30"/>
    </row>
    <row r="38" spans="1:8" ht="15" customHeight="1" x14ac:dyDescent="0.25">
      <c r="A38" s="29" t="s">
        <v>69</v>
      </c>
      <c r="B38" s="2" t="s">
        <v>70</v>
      </c>
      <c r="C38" s="5" t="s">
        <v>17</v>
      </c>
      <c r="D38" s="7">
        <f>D39</f>
        <v>241636.35768372283</v>
      </c>
      <c r="E38" s="7">
        <f>E39</f>
        <v>241636.35768372283</v>
      </c>
      <c r="F38" s="30"/>
    </row>
    <row r="39" spans="1:8" ht="30" customHeight="1" x14ac:dyDescent="0.25">
      <c r="A39" s="29" t="s">
        <v>71</v>
      </c>
      <c r="B39" s="2" t="s">
        <v>68</v>
      </c>
      <c r="C39" s="5" t="s">
        <v>17</v>
      </c>
      <c r="D39" s="3">
        <f>'[1]СВОД РАСХОДОВ СВЕРКА'!I83</f>
        <v>241636.35768372283</v>
      </c>
      <c r="E39" s="3">
        <f>D39</f>
        <v>241636.35768372283</v>
      </c>
      <c r="F39" s="30"/>
    </row>
    <row r="40" spans="1:8" ht="30" customHeight="1" x14ac:dyDescent="0.25">
      <c r="A40" s="29" t="s">
        <v>72</v>
      </c>
      <c r="B40" s="2" t="s">
        <v>73</v>
      </c>
      <c r="C40" s="5" t="s">
        <v>17</v>
      </c>
      <c r="D40" s="7">
        <f>'[1]СВОД РАСХОДОВ СВЕРКА'!I81</f>
        <v>-37686.99</v>
      </c>
      <c r="E40" s="7">
        <f>D40</f>
        <v>-37686.99</v>
      </c>
      <c r="F40" s="30"/>
    </row>
    <row r="41" spans="1:8" ht="30" customHeight="1" x14ac:dyDescent="0.25">
      <c r="A41" s="29" t="s">
        <v>74</v>
      </c>
      <c r="B41" s="2" t="s">
        <v>75</v>
      </c>
      <c r="C41" s="5" t="s">
        <v>17</v>
      </c>
      <c r="D41" s="7">
        <f>'[1]СВОД РАСХОДОВ СВЕРКА'!I84</f>
        <v>28907.749118</v>
      </c>
      <c r="E41" s="7">
        <f>D41</f>
        <v>28907.749118</v>
      </c>
      <c r="F41" s="30"/>
    </row>
    <row r="42" spans="1:8" ht="27.75" customHeight="1" x14ac:dyDescent="0.25">
      <c r="A42" s="29" t="s">
        <v>76</v>
      </c>
      <c r="B42" s="2" t="s">
        <v>77</v>
      </c>
      <c r="C42" s="5" t="s">
        <v>17</v>
      </c>
      <c r="D42" s="3"/>
      <c r="E42" s="3"/>
      <c r="F42" s="30"/>
    </row>
    <row r="43" spans="1:8" ht="24" customHeight="1" x14ac:dyDescent="0.25">
      <c r="A43" s="29" t="s">
        <v>78</v>
      </c>
      <c r="B43" s="2" t="s">
        <v>79</v>
      </c>
      <c r="C43" s="5" t="s">
        <v>17</v>
      </c>
      <c r="D43" s="3" t="s">
        <v>27</v>
      </c>
      <c r="E43" s="3">
        <f>'[1]СВОД РАСХОДОВ СВЕРКА'!J115</f>
        <v>57573.138916621028</v>
      </c>
      <c r="F43" s="30"/>
    </row>
    <row r="44" spans="1:8" ht="30" customHeight="1" x14ac:dyDescent="0.25">
      <c r="A44" s="29" t="s">
        <v>80</v>
      </c>
      <c r="B44" s="2" t="s">
        <v>81</v>
      </c>
      <c r="C44" s="5" t="s">
        <v>17</v>
      </c>
      <c r="D44" s="3" t="s">
        <v>27</v>
      </c>
      <c r="E44" s="3" t="s">
        <v>27</v>
      </c>
      <c r="F44" s="30"/>
    </row>
    <row r="45" spans="1:8" ht="43.5" customHeight="1" x14ac:dyDescent="0.25">
      <c r="A45" s="27" t="s">
        <v>82</v>
      </c>
      <c r="B45" s="9" t="s">
        <v>83</v>
      </c>
      <c r="C45" s="5" t="s">
        <v>17</v>
      </c>
      <c r="D45" s="7">
        <f>'[1]СВОД РАСХОДОВ СВЕРКА'!I86</f>
        <v>582695.0327921838</v>
      </c>
      <c r="E45" s="7">
        <f>'[1]СВОД РАСХОДОВ СВЕРКА'!J117</f>
        <v>476927.09334000002</v>
      </c>
      <c r="F45" s="30"/>
    </row>
    <row r="46" spans="1:8" ht="40.5" customHeight="1" x14ac:dyDescent="0.25">
      <c r="A46" s="29" t="s">
        <v>18</v>
      </c>
      <c r="B46" s="2" t="s">
        <v>84</v>
      </c>
      <c r="C46" s="5" t="s">
        <v>85</v>
      </c>
      <c r="D46" s="3">
        <v>195963.82279999999</v>
      </c>
      <c r="E46" s="3">
        <v>168399.61900000001</v>
      </c>
      <c r="F46" s="4"/>
    </row>
    <row r="47" spans="1:8" ht="41.25" customHeight="1" x14ac:dyDescent="0.25">
      <c r="A47" s="29" t="s">
        <v>41</v>
      </c>
      <c r="B47" s="2" t="s">
        <v>86</v>
      </c>
      <c r="C47" s="5" t="s">
        <v>17</v>
      </c>
      <c r="D47" s="8">
        <f>D45/D46</f>
        <v>2.9734826789273261</v>
      </c>
      <c r="E47" s="8">
        <f>E45/E46</f>
        <v>2.8321150378612199</v>
      </c>
      <c r="F47" s="30"/>
    </row>
    <row r="48" spans="1:8" ht="31.5" customHeight="1" x14ac:dyDescent="0.25">
      <c r="A48" s="29" t="s">
        <v>87</v>
      </c>
      <c r="B48" s="2" t="s">
        <v>88</v>
      </c>
      <c r="C48" s="5" t="s">
        <v>89</v>
      </c>
      <c r="D48" s="3" t="s">
        <v>89</v>
      </c>
      <c r="E48" s="3" t="s">
        <v>89</v>
      </c>
      <c r="F48" s="33"/>
    </row>
    <row r="49" spans="1:8" ht="29.25" customHeight="1" x14ac:dyDescent="0.25">
      <c r="A49" s="29" t="s">
        <v>15</v>
      </c>
      <c r="B49" s="2" t="s">
        <v>90</v>
      </c>
      <c r="C49" s="5" t="s">
        <v>91</v>
      </c>
      <c r="D49" s="3" t="s">
        <v>89</v>
      </c>
      <c r="E49" s="3" t="s">
        <v>89</v>
      </c>
      <c r="F49" s="33"/>
    </row>
    <row r="50" spans="1:8" ht="30" customHeight="1" x14ac:dyDescent="0.25">
      <c r="A50" s="29" t="s">
        <v>18</v>
      </c>
      <c r="B50" s="2" t="s">
        <v>92</v>
      </c>
      <c r="C50" s="5" t="s">
        <v>91</v>
      </c>
      <c r="D50" s="3" t="s">
        <v>89</v>
      </c>
      <c r="E50" s="3" t="s">
        <v>89</v>
      </c>
      <c r="F50" s="33"/>
    </row>
    <row r="51" spans="1:8" ht="57" customHeight="1" x14ac:dyDescent="0.25">
      <c r="A51" s="29" t="s">
        <v>93</v>
      </c>
      <c r="B51" s="2" t="s">
        <v>94</v>
      </c>
      <c r="C51" s="5" t="s">
        <v>89</v>
      </c>
      <c r="D51" s="3" t="s">
        <v>89</v>
      </c>
      <c r="E51" s="3" t="s">
        <v>89</v>
      </c>
      <c r="F51" s="33"/>
    </row>
    <row r="52" spans="1:8" ht="30" customHeight="1" x14ac:dyDescent="0.25">
      <c r="A52" s="27" t="s">
        <v>15</v>
      </c>
      <c r="B52" s="9" t="s">
        <v>95</v>
      </c>
      <c r="C52" s="1" t="s">
        <v>96</v>
      </c>
      <c r="D52" s="10">
        <f>E52</f>
        <v>96407</v>
      </c>
      <c r="E52" s="10">
        <v>96407</v>
      </c>
      <c r="F52" s="34"/>
    </row>
    <row r="53" spans="1:8" ht="25.5" customHeight="1" x14ac:dyDescent="0.25">
      <c r="A53" s="27" t="s">
        <v>97</v>
      </c>
      <c r="B53" s="9" t="s">
        <v>98</v>
      </c>
      <c r="C53" s="1" t="s">
        <v>99</v>
      </c>
      <c r="D53" s="7">
        <f>E53</f>
        <v>980.80100000000004</v>
      </c>
      <c r="E53" s="7">
        <v>980.80100000000004</v>
      </c>
      <c r="F53" s="34"/>
    </row>
    <row r="54" spans="1:8" ht="25.5" customHeight="1" x14ac:dyDescent="0.25">
      <c r="A54" s="29" t="s">
        <v>100</v>
      </c>
      <c r="B54" s="2" t="s">
        <v>101</v>
      </c>
      <c r="C54" s="5" t="s">
        <v>99</v>
      </c>
      <c r="D54" s="3"/>
      <c r="E54" s="3"/>
      <c r="F54" s="34"/>
    </row>
    <row r="55" spans="1:8" ht="30" customHeight="1" x14ac:dyDescent="0.25">
      <c r="A55" s="29" t="s">
        <v>102</v>
      </c>
      <c r="B55" s="2" t="s">
        <v>103</v>
      </c>
      <c r="C55" s="5" t="s">
        <v>99</v>
      </c>
      <c r="D55" s="3"/>
      <c r="E55" s="3"/>
      <c r="F55" s="34"/>
    </row>
    <row r="56" spans="1:8" ht="30" customHeight="1" x14ac:dyDescent="0.25">
      <c r="A56" s="27" t="s">
        <v>104</v>
      </c>
      <c r="B56" s="9" t="s">
        <v>105</v>
      </c>
      <c r="C56" s="1" t="s">
        <v>106</v>
      </c>
      <c r="D56" s="7">
        <f>SUM(D57:D59)</f>
        <v>15022.916369999999</v>
      </c>
      <c r="E56" s="7">
        <f>SUM(E57:E59)</f>
        <v>14949.633669999999</v>
      </c>
      <c r="F56" s="34"/>
    </row>
    <row r="57" spans="1:8" ht="30" customHeight="1" x14ac:dyDescent="0.25">
      <c r="A57" s="29" t="s">
        <v>107</v>
      </c>
      <c r="B57" s="2" t="s">
        <v>108</v>
      </c>
      <c r="C57" s="5" t="s">
        <v>106</v>
      </c>
      <c r="D57" s="3">
        <v>15.9</v>
      </c>
      <c r="E57" s="3">
        <v>15.9</v>
      </c>
      <c r="F57" s="34"/>
    </row>
    <row r="58" spans="1:8" ht="30" customHeight="1" x14ac:dyDescent="0.25">
      <c r="A58" s="29" t="s">
        <v>109</v>
      </c>
      <c r="B58" s="2" t="s">
        <v>110</v>
      </c>
      <c r="C58" s="5" t="s">
        <v>106</v>
      </c>
      <c r="D58" s="3">
        <v>6287.6537499999995</v>
      </c>
      <c r="E58" s="3">
        <v>6251.75155</v>
      </c>
      <c r="F58" s="34"/>
      <c r="H58" s="35"/>
    </row>
    <row r="59" spans="1:8" ht="30" customHeight="1" x14ac:dyDescent="0.25">
      <c r="A59" s="29" t="s">
        <v>111</v>
      </c>
      <c r="B59" s="2" t="s">
        <v>112</v>
      </c>
      <c r="C59" s="5" t="s">
        <v>106</v>
      </c>
      <c r="D59" s="3">
        <v>8719.3626199999999</v>
      </c>
      <c r="E59" s="3">
        <v>8681.9821200000006</v>
      </c>
      <c r="F59" s="34"/>
    </row>
    <row r="60" spans="1:8" ht="29.25" customHeight="1" x14ac:dyDescent="0.25">
      <c r="A60" s="27" t="s">
        <v>113</v>
      </c>
      <c r="B60" s="9" t="s">
        <v>114</v>
      </c>
      <c r="C60" s="1" t="s">
        <v>106</v>
      </c>
      <c r="D60" s="7">
        <f>SUM(D61:D63)</f>
        <v>28415.484</v>
      </c>
      <c r="E60" s="7">
        <f>SUM(E61:E63)</f>
        <v>28546.6</v>
      </c>
      <c r="F60" s="34"/>
    </row>
    <row r="61" spans="1:8" ht="29.25" customHeight="1" x14ac:dyDescent="0.25">
      <c r="A61" s="29" t="s">
        <v>115</v>
      </c>
      <c r="B61" s="2" t="s">
        <v>116</v>
      </c>
      <c r="C61" s="5" t="s">
        <v>106</v>
      </c>
      <c r="D61" s="3">
        <v>300.89999999999998</v>
      </c>
      <c r="E61" s="3">
        <v>91.1</v>
      </c>
      <c r="F61" s="34"/>
    </row>
    <row r="62" spans="1:8" ht="30" customHeight="1" x14ac:dyDescent="0.25">
      <c r="A62" s="29" t="s">
        <v>117</v>
      </c>
      <c r="B62" s="2" t="s">
        <v>108</v>
      </c>
      <c r="C62" s="5" t="s">
        <v>106</v>
      </c>
      <c r="D62" s="3">
        <v>222.6</v>
      </c>
      <c r="E62" s="3">
        <v>222.6</v>
      </c>
      <c r="F62" s="34"/>
    </row>
    <row r="63" spans="1:8" ht="30" customHeight="1" x14ac:dyDescent="0.25">
      <c r="A63" s="29" t="s">
        <v>118</v>
      </c>
      <c r="B63" s="2" t="s">
        <v>110</v>
      </c>
      <c r="C63" s="5" t="s">
        <v>106</v>
      </c>
      <c r="D63" s="3">
        <v>27891.984</v>
      </c>
      <c r="E63" s="3">
        <v>28232.899999999998</v>
      </c>
      <c r="F63" s="34"/>
    </row>
    <row r="64" spans="1:8" ht="24.75" customHeight="1" x14ac:dyDescent="0.25">
      <c r="A64" s="27" t="s">
        <v>119</v>
      </c>
      <c r="B64" s="9" t="s">
        <v>120</v>
      </c>
      <c r="C64" s="1" t="s">
        <v>121</v>
      </c>
      <c r="D64" s="7">
        <f>SUM(D65:D67)</f>
        <v>6230.0290999999997</v>
      </c>
      <c r="E64" s="7">
        <f>SUM(E65:E67)</f>
        <v>6199.6391000000003</v>
      </c>
      <c r="F64" s="34"/>
    </row>
    <row r="65" spans="1:6" ht="24.75" customHeight="1" x14ac:dyDescent="0.25">
      <c r="A65" s="29" t="s">
        <v>122</v>
      </c>
      <c r="B65" s="2" t="s">
        <v>108</v>
      </c>
      <c r="C65" s="5" t="s">
        <v>121</v>
      </c>
      <c r="D65" s="3">
        <v>10.5</v>
      </c>
      <c r="E65" s="3">
        <v>10.5</v>
      </c>
      <c r="F65" s="34"/>
    </row>
    <row r="66" spans="1:6" ht="24.75" customHeight="1" x14ac:dyDescent="0.25">
      <c r="A66" s="29" t="s">
        <v>123</v>
      </c>
      <c r="B66" s="2" t="s">
        <v>110</v>
      </c>
      <c r="C66" s="5" t="s">
        <v>121</v>
      </c>
      <c r="D66" s="3">
        <v>2123.6185</v>
      </c>
      <c r="E66" s="3">
        <v>2107.1605</v>
      </c>
      <c r="F66" s="34"/>
    </row>
    <row r="67" spans="1:6" ht="30" customHeight="1" x14ac:dyDescent="0.25">
      <c r="A67" s="29" t="s">
        <v>124</v>
      </c>
      <c r="B67" s="2" t="s">
        <v>112</v>
      </c>
      <c r="C67" s="5" t="s">
        <v>121</v>
      </c>
      <c r="D67" s="3">
        <v>4095.9106000000002</v>
      </c>
      <c r="E67" s="3">
        <v>4081.9786000000004</v>
      </c>
      <c r="F67" s="34"/>
    </row>
    <row r="68" spans="1:6" ht="27" customHeight="1" x14ac:dyDescent="0.25">
      <c r="A68" s="27" t="s">
        <v>125</v>
      </c>
      <c r="B68" s="9" t="s">
        <v>126</v>
      </c>
      <c r="C68" s="1" t="s">
        <v>91</v>
      </c>
      <c r="D68" s="11">
        <v>0.42837281450258391</v>
      </c>
      <c r="E68" s="11">
        <v>0.42712229813506408</v>
      </c>
      <c r="F68" s="34"/>
    </row>
    <row r="69" spans="1:6" ht="31.5" x14ac:dyDescent="0.25">
      <c r="A69" s="27" t="s">
        <v>127</v>
      </c>
      <c r="B69" s="9" t="s">
        <v>128</v>
      </c>
      <c r="C69" s="1" t="s">
        <v>17</v>
      </c>
      <c r="D69" s="7">
        <v>412394.37</v>
      </c>
      <c r="E69" s="7">
        <v>413651.17</v>
      </c>
      <c r="F69" s="36"/>
    </row>
    <row r="70" spans="1:6" ht="30" customHeight="1" x14ac:dyDescent="0.25">
      <c r="A70" s="29" t="s">
        <v>129</v>
      </c>
      <c r="B70" s="2" t="s">
        <v>130</v>
      </c>
      <c r="C70" s="5" t="s">
        <v>17</v>
      </c>
      <c r="D70" s="3">
        <v>72275.19</v>
      </c>
      <c r="E70" s="3">
        <v>76081.56</v>
      </c>
      <c r="F70" s="37"/>
    </row>
    <row r="71" spans="1:6" ht="45" customHeight="1" x14ac:dyDescent="0.25">
      <c r="A71" s="27" t="s">
        <v>131</v>
      </c>
      <c r="B71" s="9" t="s">
        <v>132</v>
      </c>
      <c r="C71" s="1" t="s">
        <v>91</v>
      </c>
      <c r="D71" s="11"/>
      <c r="E71" s="7" t="s">
        <v>89</v>
      </c>
      <c r="F71" s="33" t="s">
        <v>89</v>
      </c>
    </row>
    <row r="72" spans="1:6" ht="15" customHeight="1" x14ac:dyDescent="0.25"/>
  </sheetData>
  <mergeCells count="7">
    <mergeCell ref="F69:F70"/>
    <mergeCell ref="A5:F5"/>
    <mergeCell ref="A12:A13"/>
    <mergeCell ref="B12:B13"/>
    <mergeCell ref="C12:C13"/>
    <mergeCell ref="D12:E12"/>
    <mergeCell ref="F12:F13"/>
  </mergeCells>
  <pageMargins left="0.59055118110236227" right="0.11811023622047245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</vt:lpstr>
      <vt:lpstr>'2020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Родина В.В.</dc:creator>
  <cp:lastModifiedBy>Родина В.В.</cp:lastModifiedBy>
  <cp:lastPrinted>2021-03-31T10:30:35Z</cp:lastPrinted>
  <dcterms:created xsi:type="dcterms:W3CDTF">2021-03-31T10:25:53Z</dcterms:created>
  <dcterms:modified xsi:type="dcterms:W3CDTF">2021-03-31T10:38:12Z</dcterms:modified>
</cp:coreProperties>
</file>