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Отчет" sheetId="4" r:id="rId1"/>
  </sheets>
  <definedNames>
    <definedName name="_xlnm._FilterDatabase" localSheetId="0" hidden="1">Отчет!$A$6:$N$41</definedName>
  </definedNames>
  <calcPr calcId="145621"/>
</workbook>
</file>

<file path=xl/calcChain.xml><?xml version="1.0" encoding="utf-8"?>
<calcChain xmlns="http://schemas.openxmlformats.org/spreadsheetml/2006/main">
  <c r="K46" i="4" l="1"/>
  <c r="J46" i="4"/>
  <c r="G7" i="4" l="1"/>
  <c r="F46" i="4"/>
  <c r="G46" i="4"/>
  <c r="H46" i="4"/>
  <c r="I46" i="4"/>
  <c r="L46" i="4"/>
  <c r="M46" i="4"/>
  <c r="N46" i="4"/>
  <c r="E46" i="4"/>
  <c r="N42" i="4"/>
  <c r="M42" i="4"/>
  <c r="L42" i="4"/>
  <c r="K42" i="4"/>
  <c r="J42" i="4"/>
  <c r="I42" i="4"/>
  <c r="H42" i="4"/>
  <c r="G42" i="4"/>
  <c r="F42" i="4"/>
  <c r="E42" i="4"/>
  <c r="H7" i="4" l="1"/>
  <c r="J7" i="4" l="1"/>
  <c r="N7" i="4" l="1"/>
  <c r="M7" i="4"/>
  <c r="L7" i="4"/>
  <c r="K7" i="4"/>
  <c r="I7" i="4"/>
</calcChain>
</file>

<file path=xl/sharedStrings.xml><?xml version="1.0" encoding="utf-8"?>
<sst xmlns="http://schemas.openxmlformats.org/spreadsheetml/2006/main" count="186" uniqueCount="69">
  <si>
    <t xml:space="preserve">Инвестиционный проект </t>
  </si>
  <si>
    <t>ИП "Реконструкция электрических сетей Владимирской области в 2013-2017гг."</t>
  </si>
  <si>
    <t>Город</t>
  </si>
  <si>
    <t>Владимир</t>
  </si>
  <si>
    <t>тыс. руб с НДС</t>
  </si>
  <si>
    <t>тыс. руб без НДС</t>
  </si>
  <si>
    <t>Возврат капитала</t>
  </si>
  <si>
    <t>Доход на капитал</t>
  </si>
  <si>
    <t>Привлеченный капитал</t>
  </si>
  <si>
    <t>Источники финансирования</t>
  </si>
  <si>
    <t>Единицы измерения</t>
  </si>
  <si>
    <t>Технические характеристики реконструируемых объектов</t>
  </si>
  <si>
    <t>Протяженность / количество</t>
  </si>
  <si>
    <t>Мощность, МВА</t>
  </si>
  <si>
    <t>Идентификатор ИП</t>
  </si>
  <si>
    <t>Ввод объектоа</t>
  </si>
  <si>
    <t>ИП131717</t>
  </si>
  <si>
    <t>Строительство КЛ-6 кВ ПС "Тяговая" - РП-2 (фидер 6)</t>
  </si>
  <si>
    <t>Строительство КЛ-6 кВ от ПС "Тракторная" до РП-3</t>
  </si>
  <si>
    <t>Строительство КЛ-0,4 кВ от ТП-315 - до дома  Д. Левитана, 3-б</t>
  </si>
  <si>
    <t>Строительство КЛ-0,4 кВ от ТП-451 -до дома  ул. Василисина, 13</t>
  </si>
  <si>
    <t>Строительство КЛ-0,4 кВ ТП-433 -до дома ул. Токарева, 5</t>
  </si>
  <si>
    <t>Строительство КЛ-0,4 кВ ТП-310 -до дома ул. Балакирева, 26а</t>
  </si>
  <si>
    <t>Строительство КЛ-0,4 кВ ТП-271 -до дома  ул. Сурикова, 14, 16</t>
  </si>
  <si>
    <t>Строительство КЛ-0,4 кВ ТП-315 -до дома Диктора Левитана, 5</t>
  </si>
  <si>
    <t>Строительство КЛ-0,4 кВ РП-26 -до дома ул. Почаевской, 10</t>
  </si>
  <si>
    <t>Строительство КЛ-0,4 кВ от ТП-348 -до дома ул. Суворова, 3, 5</t>
  </si>
  <si>
    <t>Строительство КЛ-0,4 кВ от ТП-38 -до дома ул. Подбельского, 6</t>
  </si>
  <si>
    <t>Строительство КЛ-0,4 кВ от ТП-453 -до дома ул. В.Дуброва 27,29</t>
  </si>
  <si>
    <t>Строительство КЛ-6 кВ ТП-215 - ТП-281</t>
  </si>
  <si>
    <t>Строительство КЛ-10 кВ РП-30 - ТП-649 - ТП-613 - ТП-611 -ТП-608  (с установкой дополнительных ячеек)</t>
  </si>
  <si>
    <t>Строительство КЛ-10 кВ ТП-637 - ТП-659 - ТП-658 - ТП-663 - ТП-648 - ТП-609 (с установкой дополнительных ячеек)</t>
  </si>
  <si>
    <t>Строительство КЛ-0,4 кВ ТП-418 -до дома ул. Разина, 7б</t>
  </si>
  <si>
    <t>Строительство КЛ-0,4 кВ ТП-177 -до дома Судогодское шоссе, 7а</t>
  </si>
  <si>
    <t>Строительство КЛ-0,4 кВ ТП-189 -до дома пр-т Ленина, 69а</t>
  </si>
  <si>
    <t>Строительство КЛ-0,4 кВ ТП-271 -до дома ул. Балакирева, 37а</t>
  </si>
  <si>
    <t>Строительство КЛ-0,4 кВ ТП-232 -до дома пр-т Строителей, 38б, 42а</t>
  </si>
  <si>
    <t>СтроительствоКЛ-0,4 кВ ТП-242 -до дома ул. Почаевская, 24</t>
  </si>
  <si>
    <t>Строительство КЛ-0,4 кВ ТП-341 -до дома пр-т Ленина, 43</t>
  </si>
  <si>
    <t>Строительство КЛ-0,4 кВ ТП-261 -до дома ул. Лакина, 157</t>
  </si>
  <si>
    <t>Строительство КТП ул.Белинского</t>
  </si>
  <si>
    <t>Строительство 2КЛ-6 кВ до новой КТП по ул.Белинского</t>
  </si>
  <si>
    <t xml:space="preserve">Реконструкция оборудования ТП-428 </t>
  </si>
  <si>
    <t>Реконструкция оборудования РП-8 (с установкой телемеханики)</t>
  </si>
  <si>
    <t>Реконструкция оборудования РП-11 (с установкой телемеханики)</t>
  </si>
  <si>
    <t>Реконструкция оборудования РП-3 (с установкой телемеханики)</t>
  </si>
  <si>
    <t>Реконструкция оборудования ТП-571</t>
  </si>
  <si>
    <t>Установка телемеханики на РП-28, РП-31 и РП-32</t>
  </si>
  <si>
    <t>Установка сигнализации на ТП</t>
  </si>
  <si>
    <t>Строительство КТП ул.Ноябрьская (в т.ч. перевод нагрузок)</t>
  </si>
  <si>
    <t>Монтаж АСКУЭ в частном секторе, г.Гусь-Хрустальный</t>
  </si>
  <si>
    <t>Гусь-Хрустальный</t>
  </si>
  <si>
    <t>Ковров</t>
  </si>
  <si>
    <t>км.</t>
  </si>
  <si>
    <t>шт.</t>
  </si>
  <si>
    <t>Отчет за 1 пол. 2017г. по инвестиционной программе</t>
  </si>
  <si>
    <t xml:space="preserve">Финансирование в 1 пол. 2017г.
</t>
  </si>
  <si>
    <t>Предвыполнение ИП "Реконструкция электрических сетей Владимирской области в 2018-2022гг."</t>
  </si>
  <si>
    <t>ИП182217</t>
  </si>
  <si>
    <t>Строительство КТП Патриаршие сады</t>
  </si>
  <si>
    <t>Строительство КЛ-6 кВ до КТП Патриаршие сады</t>
  </si>
  <si>
    <t>Реконструкция РУ-6кВ в ТП-23</t>
  </si>
  <si>
    <t>ИП "Реконструкция электрических сетей г. Гороховец в 2017-2022гг."</t>
  </si>
  <si>
    <t>ИП172217</t>
  </si>
  <si>
    <t>Гороховец</t>
  </si>
  <si>
    <t>Монтаж автоматизированной системы контроля и учета электроэнергии</t>
  </si>
  <si>
    <t xml:space="preserve">Объемы (Акты) выполненных работ в 1 пол. 2017г.
</t>
  </si>
  <si>
    <t>2КТПБ-630/6/0,4</t>
  </si>
  <si>
    <t>Строительство электрических сетей 0,4 кВ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</si>
</sst>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Helv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49" fontId="7" fillId="0" borderId="0" applyBorder="0">
      <alignment vertical="top"/>
    </xf>
    <xf numFmtId="0" fontId="8" fillId="0" borderId="0"/>
  </cellStyleXfs>
  <cellXfs count="53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4" fillId="2" borderId="12" xfId="0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/>
    </xf>
    <xf numFmtId="3" fontId="0" fillId="0" borderId="1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wrapText="1"/>
    </xf>
    <xf numFmtId="4" fontId="1" fillId="3" borderId="2" xfId="0" applyNumberFormat="1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/>
    </xf>
    <xf numFmtId="3" fontId="1" fillId="3" borderId="17" xfId="0" applyNumberFormat="1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/>
    <xf numFmtId="0" fontId="9" fillId="4" borderId="18" xfId="2" applyNumberFormat="1" applyFont="1" applyFill="1" applyBorder="1" applyAlignment="1" applyProtection="1">
      <alignment vertical="center" wrapText="1"/>
      <protection locked="0"/>
    </xf>
    <xf numFmtId="0" fontId="9" fillId="4" borderId="1" xfId="2" applyNumberFormat="1" applyFont="1" applyFill="1" applyBorder="1" applyAlignment="1" applyProtection="1">
      <alignment vertical="center" wrapText="1"/>
      <protection locked="0"/>
    </xf>
    <xf numFmtId="0" fontId="9" fillId="0" borderId="1" xfId="2" applyNumberFormat="1" applyFont="1" applyFill="1" applyBorder="1" applyAlignment="1" applyProtection="1">
      <alignment vertical="center" wrapText="1"/>
      <protection locked="0"/>
    </xf>
    <xf numFmtId="0" fontId="0" fillId="0" borderId="1" xfId="0" applyFill="1" applyBorder="1" applyAlignment="1">
      <alignment horizontal="center" vertical="center" wrapText="1"/>
    </xf>
    <xf numFmtId="3" fontId="0" fillId="0" borderId="0" xfId="0" applyNumberFormat="1"/>
    <xf numFmtId="0" fontId="5" fillId="2" borderId="14" xfId="1" applyFont="1" applyFill="1" applyBorder="1" applyAlignment="1">
      <alignment horizontal="center" vertical="center" wrapText="1"/>
    </xf>
    <xf numFmtId="3" fontId="0" fillId="0" borderId="18" xfId="0" applyNumberFormat="1" applyFont="1" applyFill="1" applyBorder="1" applyAlignment="1">
      <alignment horizontal="center" vertical="center"/>
    </xf>
    <xf numFmtId="3" fontId="0" fillId="0" borderId="19" xfId="0" applyNumberFormat="1" applyFont="1" applyFill="1" applyBorder="1" applyAlignment="1">
      <alignment horizontal="center" vertical="center"/>
    </xf>
    <xf numFmtId="3" fontId="1" fillId="3" borderId="20" xfId="0" applyNumberFormat="1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_Инвестиции Сети Сбыты ЭСО" xfId="3"/>
    <cellStyle name="Стиль 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workbookViewId="0">
      <pane ySplit="6" topLeftCell="A34" activePane="bottomLeft" state="frozen"/>
      <selection pane="bottomLeft" activeCell="F44" sqref="F44"/>
    </sheetView>
  </sheetViews>
  <sheetFormatPr defaultRowHeight="15" x14ac:dyDescent="0.25"/>
  <cols>
    <col min="1" max="1" width="12.7109375" customWidth="1"/>
    <col min="2" max="2" width="46.7109375" style="25" customWidth="1"/>
    <col min="3" max="3" width="14.140625" style="4" customWidth="1"/>
    <col min="4" max="4" width="11.7109375" style="5" customWidth="1"/>
    <col min="5" max="5" width="14" style="4" customWidth="1"/>
    <col min="6" max="7" width="13.28515625" style="4" customWidth="1"/>
    <col min="8" max="8" width="12.140625" style="1" customWidth="1"/>
    <col min="9" max="9" width="13.28515625" style="1" customWidth="1"/>
    <col min="10" max="10" width="11.85546875" style="1" customWidth="1"/>
    <col min="11" max="11" width="11.5703125" style="4" customWidth="1"/>
    <col min="12" max="12" width="12.140625" style="4" customWidth="1"/>
    <col min="13" max="13" width="12.28515625" style="4" customWidth="1"/>
    <col min="14" max="14" width="13.7109375" style="1" customWidth="1"/>
  </cols>
  <sheetData>
    <row r="1" spans="1:16" ht="9" customHeight="1" x14ac:dyDescent="0.25"/>
    <row r="2" spans="1:16" ht="20.25" customHeight="1" x14ac:dyDescent="0.25">
      <c r="D2" s="13" t="s">
        <v>55</v>
      </c>
    </row>
    <row r="3" spans="1:16" ht="9.75" customHeight="1" thickBot="1" x14ac:dyDescent="0.3"/>
    <row r="4" spans="1:16" s="3" customFormat="1" ht="15" customHeight="1" x14ac:dyDescent="0.2">
      <c r="A4" s="40" t="s">
        <v>14</v>
      </c>
      <c r="B4" s="43" t="s">
        <v>0</v>
      </c>
      <c r="C4" s="43" t="s">
        <v>2</v>
      </c>
      <c r="D4" s="46" t="s">
        <v>11</v>
      </c>
      <c r="E4" s="46"/>
      <c r="F4" s="47"/>
      <c r="G4" s="50" t="s">
        <v>15</v>
      </c>
      <c r="H4" s="43" t="s">
        <v>66</v>
      </c>
      <c r="I4" s="43"/>
      <c r="J4" s="38" t="s">
        <v>56</v>
      </c>
      <c r="K4" s="38"/>
      <c r="L4" s="36" t="s">
        <v>9</v>
      </c>
      <c r="M4" s="36"/>
      <c r="N4" s="37"/>
    </row>
    <row r="5" spans="1:16" s="3" customFormat="1" ht="46.5" customHeight="1" x14ac:dyDescent="0.2">
      <c r="A5" s="41"/>
      <c r="B5" s="44"/>
      <c r="C5" s="44"/>
      <c r="D5" s="48"/>
      <c r="E5" s="48"/>
      <c r="F5" s="49"/>
      <c r="G5" s="51"/>
      <c r="H5" s="44"/>
      <c r="I5" s="44"/>
      <c r="J5" s="39"/>
      <c r="K5" s="39"/>
      <c r="L5" s="20" t="s">
        <v>6</v>
      </c>
      <c r="M5" s="20" t="s">
        <v>7</v>
      </c>
      <c r="N5" s="6" t="s">
        <v>8</v>
      </c>
    </row>
    <row r="6" spans="1:16" s="2" customFormat="1" ht="36.75" customHeight="1" thickBot="1" x14ac:dyDescent="0.3">
      <c r="A6" s="42"/>
      <c r="B6" s="45"/>
      <c r="C6" s="45"/>
      <c r="D6" s="31" t="s">
        <v>10</v>
      </c>
      <c r="E6" s="31" t="s">
        <v>12</v>
      </c>
      <c r="F6" s="31" t="s">
        <v>13</v>
      </c>
      <c r="G6" s="8" t="s">
        <v>5</v>
      </c>
      <c r="H6" s="8" t="s">
        <v>5</v>
      </c>
      <c r="I6" s="8" t="s">
        <v>4</v>
      </c>
      <c r="J6" s="8" t="s">
        <v>5</v>
      </c>
      <c r="K6" s="21" t="s">
        <v>4</v>
      </c>
      <c r="L6" s="21" t="s">
        <v>5</v>
      </c>
      <c r="M6" s="21" t="s">
        <v>5</v>
      </c>
      <c r="N6" s="7" t="s">
        <v>5</v>
      </c>
    </row>
    <row r="7" spans="1:16" ht="30" x14ac:dyDescent="0.25">
      <c r="A7" s="14" t="s">
        <v>16</v>
      </c>
      <c r="B7" s="15" t="s">
        <v>1</v>
      </c>
      <c r="C7" s="23"/>
      <c r="D7" s="16"/>
      <c r="E7" s="16"/>
      <c r="F7" s="16"/>
      <c r="G7" s="17">
        <f>SUM(G8:G41)</f>
        <v>0</v>
      </c>
      <c r="H7" s="17">
        <f t="shared" ref="H7:N7" si="0">SUM(H8:H41)</f>
        <v>52858.380952711872</v>
      </c>
      <c r="I7" s="17">
        <f t="shared" si="0"/>
        <v>61890.38568040001</v>
      </c>
      <c r="J7" s="17">
        <f t="shared" si="0"/>
        <v>86380.342104915238</v>
      </c>
      <c r="K7" s="17">
        <f t="shared" si="0"/>
        <v>101442.33984</v>
      </c>
      <c r="L7" s="17">
        <f t="shared" si="0"/>
        <v>20248.548841373915</v>
      </c>
      <c r="M7" s="17">
        <f t="shared" si="0"/>
        <v>66131.793263541331</v>
      </c>
      <c r="N7" s="18">
        <f t="shared" si="0"/>
        <v>0</v>
      </c>
    </row>
    <row r="8" spans="1:16" ht="25.5" x14ac:dyDescent="0.25">
      <c r="A8" s="9" t="s">
        <v>16</v>
      </c>
      <c r="B8" s="26" t="s">
        <v>17</v>
      </c>
      <c r="C8" s="29" t="s">
        <v>3</v>
      </c>
      <c r="D8" s="19" t="s">
        <v>53</v>
      </c>
      <c r="E8" s="11">
        <v>0</v>
      </c>
      <c r="F8" s="11">
        <v>0</v>
      </c>
      <c r="G8" s="11">
        <v>0</v>
      </c>
      <c r="H8" s="11">
        <v>2354.88265</v>
      </c>
      <c r="I8" s="11">
        <v>2744.6615944</v>
      </c>
      <c r="J8" s="22">
        <v>5054.2745784745766</v>
      </c>
      <c r="K8" s="11">
        <v>5929.9440700000005</v>
      </c>
      <c r="L8" s="11">
        <v>1184.7802771567574</v>
      </c>
      <c r="M8" s="11">
        <v>3869.494301317819</v>
      </c>
      <c r="N8" s="12"/>
      <c r="O8" s="30"/>
      <c r="P8" s="30"/>
    </row>
    <row r="9" spans="1:16" x14ac:dyDescent="0.25">
      <c r="A9" s="9" t="s">
        <v>16</v>
      </c>
      <c r="B9" s="26" t="s">
        <v>18</v>
      </c>
      <c r="C9" s="29" t="s">
        <v>3</v>
      </c>
      <c r="D9" s="19" t="s">
        <v>53</v>
      </c>
      <c r="E9" s="11">
        <v>0</v>
      </c>
      <c r="F9" s="11">
        <v>0</v>
      </c>
      <c r="G9" s="11">
        <v>0</v>
      </c>
      <c r="H9" s="11">
        <v>31.367049999999999</v>
      </c>
      <c r="I9" s="11">
        <v>31.367049999999999</v>
      </c>
      <c r="J9" s="22">
        <v>7081.621287288136</v>
      </c>
      <c r="K9" s="11">
        <v>8350.66705</v>
      </c>
      <c r="L9" s="11">
        <v>1660.0137371255867</v>
      </c>
      <c r="M9" s="11">
        <v>5421.6075501625501</v>
      </c>
      <c r="N9" s="12"/>
      <c r="O9" s="30"/>
      <c r="P9" s="30"/>
    </row>
    <row r="10" spans="1:16" ht="25.5" x14ac:dyDescent="0.25">
      <c r="A10" s="9" t="s">
        <v>16</v>
      </c>
      <c r="B10" s="26" t="s">
        <v>19</v>
      </c>
      <c r="C10" s="29" t="s">
        <v>3</v>
      </c>
      <c r="D10" s="19" t="s">
        <v>53</v>
      </c>
      <c r="E10" s="52">
        <v>0.188</v>
      </c>
      <c r="F10" s="11">
        <v>0</v>
      </c>
      <c r="G10" s="11">
        <v>0</v>
      </c>
      <c r="H10" s="11">
        <v>568.85152999999991</v>
      </c>
      <c r="I10" s="11">
        <v>664.27862719999985</v>
      </c>
      <c r="J10" s="22">
        <v>568.85153237288125</v>
      </c>
      <c r="K10" s="11">
        <v>664.27862999999991</v>
      </c>
      <c r="L10" s="11">
        <v>133.34536256817228</v>
      </c>
      <c r="M10" s="11">
        <v>435.50616980470903</v>
      </c>
      <c r="N10" s="12"/>
      <c r="O10" s="30"/>
      <c r="P10" s="30"/>
    </row>
    <row r="11" spans="1:16" ht="25.5" x14ac:dyDescent="0.25">
      <c r="A11" s="9" t="s">
        <v>16</v>
      </c>
      <c r="B11" s="26" t="s">
        <v>20</v>
      </c>
      <c r="C11" s="29" t="s">
        <v>3</v>
      </c>
      <c r="D11" s="19" t="s">
        <v>53</v>
      </c>
      <c r="E11" s="52">
        <v>0.222</v>
      </c>
      <c r="F11" s="11">
        <v>0</v>
      </c>
      <c r="G11" s="11">
        <v>0</v>
      </c>
      <c r="H11" s="11">
        <v>585.70855000000006</v>
      </c>
      <c r="I11" s="11">
        <v>683.96347780000008</v>
      </c>
      <c r="J11" s="22">
        <v>585.70855186440679</v>
      </c>
      <c r="K11" s="11">
        <v>683.96348</v>
      </c>
      <c r="L11" s="11">
        <v>137.29684243241704</v>
      </c>
      <c r="M11" s="11">
        <v>448.41170943198983</v>
      </c>
      <c r="N11" s="12"/>
      <c r="O11" s="30"/>
      <c r="P11" s="30"/>
    </row>
    <row r="12" spans="1:16" ht="25.5" x14ac:dyDescent="0.25">
      <c r="A12" s="9" t="s">
        <v>16</v>
      </c>
      <c r="B12" s="26" t="s">
        <v>21</v>
      </c>
      <c r="C12" s="29" t="s">
        <v>3</v>
      </c>
      <c r="D12" s="19" t="s">
        <v>53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22">
        <v>759.30383050847468</v>
      </c>
      <c r="K12" s="11">
        <v>895.97852</v>
      </c>
      <c r="L12" s="11">
        <v>177.98957868005809</v>
      </c>
      <c r="M12" s="11">
        <v>581.31425182841656</v>
      </c>
      <c r="N12" s="12"/>
      <c r="O12" s="30"/>
      <c r="P12" s="30"/>
    </row>
    <row r="13" spans="1:16" ht="25.5" x14ac:dyDescent="0.25">
      <c r="A13" s="9" t="s">
        <v>16</v>
      </c>
      <c r="B13" s="26" t="s">
        <v>22</v>
      </c>
      <c r="C13" s="29" t="s">
        <v>3</v>
      </c>
      <c r="D13" s="19" t="s">
        <v>53</v>
      </c>
      <c r="E13" s="52">
        <v>0.42</v>
      </c>
      <c r="F13" s="11">
        <v>0</v>
      </c>
      <c r="G13" s="11">
        <v>0</v>
      </c>
      <c r="H13" s="11">
        <v>1852.9944500000001</v>
      </c>
      <c r="I13" s="11">
        <v>2163.8416069999998</v>
      </c>
      <c r="J13" s="22">
        <v>356.1508</v>
      </c>
      <c r="K13" s="11">
        <v>397.56610000000001</v>
      </c>
      <c r="L13" s="11">
        <v>83.485856769766585</v>
      </c>
      <c r="M13" s="11">
        <v>272.6649432302334</v>
      </c>
      <c r="N13" s="12"/>
      <c r="O13" s="30"/>
      <c r="P13" s="30"/>
    </row>
    <row r="14" spans="1:16" ht="25.5" x14ac:dyDescent="0.25">
      <c r="A14" s="9" t="s">
        <v>16</v>
      </c>
      <c r="B14" s="26" t="s">
        <v>23</v>
      </c>
      <c r="C14" s="29" t="s">
        <v>3</v>
      </c>
      <c r="D14" s="19" t="s">
        <v>53</v>
      </c>
      <c r="E14" s="52">
        <v>0.42</v>
      </c>
      <c r="F14" s="11">
        <v>0</v>
      </c>
      <c r="G14" s="11">
        <v>0</v>
      </c>
      <c r="H14" s="11">
        <v>1205.97963</v>
      </c>
      <c r="I14" s="11">
        <v>1408.2874853999999</v>
      </c>
      <c r="J14" s="22">
        <v>279.61509999999998</v>
      </c>
      <c r="K14" s="11">
        <v>315.17733999999996</v>
      </c>
      <c r="L14" s="11">
        <v>65.54500562476332</v>
      </c>
      <c r="M14" s="11">
        <v>214.07009437523664</v>
      </c>
      <c r="N14" s="12"/>
      <c r="O14" s="30"/>
      <c r="P14" s="30"/>
    </row>
    <row r="15" spans="1:16" ht="25.5" x14ac:dyDescent="0.25">
      <c r="A15" s="9" t="s">
        <v>16</v>
      </c>
      <c r="B15" s="26" t="s">
        <v>24</v>
      </c>
      <c r="C15" s="29" t="s">
        <v>3</v>
      </c>
      <c r="D15" s="19" t="s">
        <v>53</v>
      </c>
      <c r="E15" s="52">
        <v>0.26100000000000001</v>
      </c>
      <c r="F15" s="11">
        <v>0</v>
      </c>
      <c r="G15" s="11">
        <v>0</v>
      </c>
      <c r="H15" s="11">
        <v>740.9354800000001</v>
      </c>
      <c r="I15" s="11">
        <v>865.23034000000007</v>
      </c>
      <c r="J15" s="22">
        <v>740.9354800000001</v>
      </c>
      <c r="K15" s="11">
        <v>865.23033999999996</v>
      </c>
      <c r="L15" s="11">
        <v>173.68382538778025</v>
      </c>
      <c r="M15" s="11">
        <v>567.25165461221968</v>
      </c>
      <c r="N15" s="12"/>
      <c r="O15" s="30"/>
      <c r="P15" s="30"/>
    </row>
    <row r="16" spans="1:16" ht="25.5" x14ac:dyDescent="0.25">
      <c r="A16" s="9" t="s">
        <v>16</v>
      </c>
      <c r="B16" s="26" t="s">
        <v>25</v>
      </c>
      <c r="C16" s="29" t="s">
        <v>3</v>
      </c>
      <c r="D16" s="19" t="s">
        <v>53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22">
        <v>186.72900000000001</v>
      </c>
      <c r="K16" s="11">
        <v>220.34021999999999</v>
      </c>
      <c r="L16" s="11">
        <v>43.771432069678752</v>
      </c>
      <c r="M16" s="11">
        <v>142.95756793032123</v>
      </c>
      <c r="N16" s="12"/>
      <c r="O16" s="30"/>
      <c r="P16" s="30"/>
    </row>
    <row r="17" spans="1:16" ht="25.5" x14ac:dyDescent="0.25">
      <c r="A17" s="9" t="s">
        <v>16</v>
      </c>
      <c r="B17" s="26" t="s">
        <v>26</v>
      </c>
      <c r="C17" s="29" t="s">
        <v>3</v>
      </c>
      <c r="D17" s="19" t="s">
        <v>53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22">
        <v>105.53760169491525</v>
      </c>
      <c r="K17" s="11">
        <v>124.53437</v>
      </c>
      <c r="L17" s="11">
        <v>24.739231524754036</v>
      </c>
      <c r="M17" s="11">
        <v>80.798370170161206</v>
      </c>
      <c r="N17" s="12"/>
      <c r="O17" s="30"/>
      <c r="P17" s="30"/>
    </row>
    <row r="18" spans="1:16" ht="25.5" x14ac:dyDescent="0.25">
      <c r="A18" s="9" t="s">
        <v>16</v>
      </c>
      <c r="B18" s="26" t="s">
        <v>27</v>
      </c>
      <c r="C18" s="29" t="s">
        <v>3</v>
      </c>
      <c r="D18" s="19" t="s">
        <v>53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22">
        <v>230.08500000000001</v>
      </c>
      <c r="K18" s="11">
        <v>271.50029999999998</v>
      </c>
      <c r="L18" s="11">
        <v>53.934578708995581</v>
      </c>
      <c r="M18" s="11">
        <v>176.15042129100442</v>
      </c>
      <c r="N18" s="12"/>
      <c r="O18" s="30"/>
      <c r="P18" s="30"/>
    </row>
    <row r="19" spans="1:16" ht="25.5" x14ac:dyDescent="0.25">
      <c r="A19" s="9" t="s">
        <v>16</v>
      </c>
      <c r="B19" s="26" t="s">
        <v>28</v>
      </c>
      <c r="C19" s="29" t="s">
        <v>3</v>
      </c>
      <c r="D19" s="19" t="s">
        <v>53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22">
        <v>175.89</v>
      </c>
      <c r="K19" s="11">
        <v>207.55019999999999</v>
      </c>
      <c r="L19" s="11">
        <v>41.230645409849544</v>
      </c>
      <c r="M19" s="11">
        <v>134.65935459015043</v>
      </c>
      <c r="N19" s="12"/>
      <c r="O19" s="30"/>
      <c r="P19" s="30"/>
    </row>
    <row r="20" spans="1:16" x14ac:dyDescent="0.25">
      <c r="A20" s="9" t="s">
        <v>16</v>
      </c>
      <c r="B20" s="26" t="s">
        <v>29</v>
      </c>
      <c r="C20" s="29" t="s">
        <v>3</v>
      </c>
      <c r="D20" s="19" t="s">
        <v>53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22">
        <v>569.10599999999999</v>
      </c>
      <c r="K20" s="11">
        <v>671.54507999999998</v>
      </c>
      <c r="L20" s="11">
        <v>133.40501271600337</v>
      </c>
      <c r="M20" s="11">
        <v>435.70098728399654</v>
      </c>
      <c r="N20" s="12"/>
      <c r="O20" s="30"/>
      <c r="P20" s="30"/>
    </row>
    <row r="21" spans="1:16" ht="38.25" x14ac:dyDescent="0.25">
      <c r="A21" s="9" t="s">
        <v>16</v>
      </c>
      <c r="B21" s="26" t="s">
        <v>30</v>
      </c>
      <c r="C21" s="29" t="s">
        <v>3</v>
      </c>
      <c r="D21" s="19" t="s">
        <v>53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22">
        <v>4830</v>
      </c>
      <c r="K21" s="11">
        <v>5699.4</v>
      </c>
      <c r="L21" s="11">
        <v>1132.2077282936682</v>
      </c>
      <c r="M21" s="11">
        <v>3697.7922717063316</v>
      </c>
      <c r="N21" s="12"/>
      <c r="O21" s="30"/>
      <c r="P21" s="30"/>
    </row>
    <row r="22" spans="1:16" ht="38.25" x14ac:dyDescent="0.25">
      <c r="A22" s="9" t="s">
        <v>16</v>
      </c>
      <c r="B22" s="26" t="s">
        <v>31</v>
      </c>
      <c r="C22" s="29" t="s">
        <v>3</v>
      </c>
      <c r="D22" s="19" t="s">
        <v>53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22">
        <v>7516.5</v>
      </c>
      <c r="K22" s="11">
        <v>8869.4699999999993</v>
      </c>
      <c r="L22" s="11">
        <v>1761.9543249936557</v>
      </c>
      <c r="M22" s="11">
        <v>5754.545675006344</v>
      </c>
      <c r="N22" s="12"/>
      <c r="O22" s="30"/>
      <c r="P22" s="30"/>
    </row>
    <row r="23" spans="1:16" ht="25.5" x14ac:dyDescent="0.25">
      <c r="A23" s="9" t="s">
        <v>16</v>
      </c>
      <c r="B23" s="26" t="s">
        <v>32</v>
      </c>
      <c r="C23" s="29" t="s">
        <v>3</v>
      </c>
      <c r="D23" s="19" t="s">
        <v>53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22">
        <v>509.19745762711864</v>
      </c>
      <c r="K23" s="11">
        <v>600.85299999999995</v>
      </c>
      <c r="L23" s="11">
        <v>119.36175916209345</v>
      </c>
      <c r="M23" s="11">
        <v>389.83569846502513</v>
      </c>
      <c r="N23" s="12"/>
      <c r="O23" s="30"/>
      <c r="P23" s="30"/>
    </row>
    <row r="24" spans="1:16" ht="25.5" x14ac:dyDescent="0.25">
      <c r="A24" s="9" t="s">
        <v>16</v>
      </c>
      <c r="B24" s="26" t="s">
        <v>33</v>
      </c>
      <c r="C24" s="29" t="s">
        <v>3</v>
      </c>
      <c r="D24" s="19" t="s">
        <v>53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22">
        <v>374.69250000000005</v>
      </c>
      <c r="K24" s="11">
        <v>442.13715000000002</v>
      </c>
      <c r="L24" s="11">
        <v>87.83224518295556</v>
      </c>
      <c r="M24" s="11">
        <v>286.86025481704445</v>
      </c>
      <c r="N24" s="12"/>
      <c r="O24" s="30"/>
      <c r="P24" s="30"/>
    </row>
    <row r="25" spans="1:16" ht="25.5" x14ac:dyDescent="0.25">
      <c r="A25" s="9" t="s">
        <v>16</v>
      </c>
      <c r="B25" s="26" t="s">
        <v>34</v>
      </c>
      <c r="C25" s="29" t="s">
        <v>3</v>
      </c>
      <c r="D25" s="19" t="s">
        <v>53</v>
      </c>
      <c r="E25" s="52">
        <v>0.34100000000000003</v>
      </c>
      <c r="F25" s="11">
        <v>0</v>
      </c>
      <c r="G25" s="11">
        <v>0</v>
      </c>
      <c r="H25" s="11">
        <v>1627.4384</v>
      </c>
      <c r="I25" s="11">
        <v>1900.4476327999998</v>
      </c>
      <c r="J25" s="22">
        <v>1627.4383976271188</v>
      </c>
      <c r="K25" s="11">
        <v>1900.4476300000001</v>
      </c>
      <c r="L25" s="11">
        <v>381.49033770502848</v>
      </c>
      <c r="M25" s="11">
        <v>1245.9480599220901</v>
      </c>
      <c r="N25" s="12"/>
      <c r="O25" s="30"/>
      <c r="P25" s="30"/>
    </row>
    <row r="26" spans="1:16" ht="25.5" x14ac:dyDescent="0.25">
      <c r="A26" s="9" t="s">
        <v>16</v>
      </c>
      <c r="B26" s="26" t="s">
        <v>35</v>
      </c>
      <c r="C26" s="29" t="s">
        <v>3</v>
      </c>
      <c r="D26" s="19" t="s">
        <v>53</v>
      </c>
      <c r="E26" s="52">
        <v>0.21</v>
      </c>
      <c r="F26" s="11">
        <v>0</v>
      </c>
      <c r="G26" s="11">
        <v>0</v>
      </c>
      <c r="H26" s="11">
        <v>716.51694000000009</v>
      </c>
      <c r="I26" s="11">
        <v>836.71549500000003</v>
      </c>
      <c r="J26" s="22">
        <v>336.97219000000001</v>
      </c>
      <c r="K26" s="11">
        <v>388.85269</v>
      </c>
      <c r="L26" s="11">
        <v>78.990169303942523</v>
      </c>
      <c r="M26" s="11">
        <v>257.98202069605748</v>
      </c>
      <c r="N26" s="12"/>
      <c r="O26" s="30"/>
      <c r="P26" s="30"/>
    </row>
    <row r="27" spans="1:16" ht="25.5" x14ac:dyDescent="0.25">
      <c r="A27" s="9" t="s">
        <v>16</v>
      </c>
      <c r="B27" s="26" t="s">
        <v>36</v>
      </c>
      <c r="C27" s="29" t="s">
        <v>3</v>
      </c>
      <c r="D27" s="19" t="s">
        <v>53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22">
        <v>192.15</v>
      </c>
      <c r="K27" s="11">
        <v>226.73699999999999</v>
      </c>
      <c r="L27" s="11">
        <v>45.042177016900283</v>
      </c>
      <c r="M27" s="11">
        <v>147.10782298309971</v>
      </c>
      <c r="N27" s="12"/>
      <c r="O27" s="30"/>
      <c r="P27" s="30"/>
    </row>
    <row r="28" spans="1:16" ht="25.5" x14ac:dyDescent="0.25">
      <c r="A28" s="9" t="s">
        <v>16</v>
      </c>
      <c r="B28" s="26" t="s">
        <v>37</v>
      </c>
      <c r="C28" s="29" t="s">
        <v>3</v>
      </c>
      <c r="D28" s="19" t="s">
        <v>53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22">
        <v>115.29</v>
      </c>
      <c r="K28" s="11">
        <v>136.04220000000001</v>
      </c>
      <c r="L28" s="11">
        <v>27.025306210140169</v>
      </c>
      <c r="M28" s="11">
        <v>88.264693789859834</v>
      </c>
      <c r="N28" s="12"/>
      <c r="O28" s="30"/>
      <c r="P28" s="30"/>
    </row>
    <row r="29" spans="1:16" ht="25.5" x14ac:dyDescent="0.25">
      <c r="A29" s="9" t="s">
        <v>16</v>
      </c>
      <c r="B29" s="26" t="s">
        <v>38</v>
      </c>
      <c r="C29" s="29" t="s">
        <v>3</v>
      </c>
      <c r="D29" s="19" t="s">
        <v>53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22">
        <v>384.3</v>
      </c>
      <c r="K29" s="11">
        <v>453.47399999999999</v>
      </c>
      <c r="L29" s="11">
        <v>90.084354033800565</v>
      </c>
      <c r="M29" s="11">
        <v>294.21564596619942</v>
      </c>
      <c r="N29" s="12"/>
      <c r="O29" s="30"/>
      <c r="P29" s="30"/>
    </row>
    <row r="30" spans="1:16" ht="25.5" x14ac:dyDescent="0.25">
      <c r="A30" s="9" t="s">
        <v>16</v>
      </c>
      <c r="B30" s="26" t="s">
        <v>39</v>
      </c>
      <c r="C30" s="29" t="s">
        <v>3</v>
      </c>
      <c r="D30" s="19" t="s">
        <v>53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22">
        <v>384.40677966101697</v>
      </c>
      <c r="K30" s="11">
        <v>453.6</v>
      </c>
      <c r="L30" s="11">
        <v>90.109384418361216</v>
      </c>
      <c r="M30" s="11">
        <v>294.29739524265574</v>
      </c>
      <c r="N30" s="12"/>
      <c r="O30" s="30"/>
      <c r="P30" s="30"/>
    </row>
    <row r="31" spans="1:16" ht="30" x14ac:dyDescent="0.25">
      <c r="A31" s="9" t="s">
        <v>16</v>
      </c>
      <c r="B31" s="27" t="s">
        <v>40</v>
      </c>
      <c r="C31" s="29" t="s">
        <v>52</v>
      </c>
      <c r="D31" s="19" t="s">
        <v>54</v>
      </c>
      <c r="E31" s="11">
        <v>0</v>
      </c>
      <c r="F31" s="35" t="s">
        <v>67</v>
      </c>
      <c r="G31" s="11">
        <v>0</v>
      </c>
      <c r="H31" s="11">
        <v>6179.5134100000005</v>
      </c>
      <c r="I31" s="11">
        <v>7214.6968029999998</v>
      </c>
      <c r="J31" s="22">
        <v>6201.5134074576281</v>
      </c>
      <c r="K31" s="11">
        <v>7236.6968000000006</v>
      </c>
      <c r="L31" s="11">
        <v>1453.7062954534838</v>
      </c>
      <c r="M31" s="11">
        <v>4747.8071120041441</v>
      </c>
      <c r="N31" s="12"/>
      <c r="O31" s="30"/>
      <c r="P31" s="30"/>
    </row>
    <row r="32" spans="1:16" ht="25.5" x14ac:dyDescent="0.25">
      <c r="A32" s="9" t="s">
        <v>16</v>
      </c>
      <c r="B32" s="28" t="s">
        <v>41</v>
      </c>
      <c r="C32" s="29" t="s">
        <v>52</v>
      </c>
      <c r="D32" s="19" t="s">
        <v>53</v>
      </c>
      <c r="E32" s="52">
        <v>1.17</v>
      </c>
      <c r="F32" s="11">
        <v>0</v>
      </c>
      <c r="G32" s="11">
        <v>0</v>
      </c>
      <c r="H32" s="11">
        <v>1868.8136099999999</v>
      </c>
      <c r="I32" s="11">
        <v>2182.3144961999997</v>
      </c>
      <c r="J32" s="22">
        <v>1868.813613220339</v>
      </c>
      <c r="K32" s="11">
        <v>2182.3144999999995</v>
      </c>
      <c r="L32" s="11">
        <v>438.07147321500662</v>
      </c>
      <c r="M32" s="11">
        <v>1430.7421400053322</v>
      </c>
      <c r="N32" s="12"/>
      <c r="O32" s="30"/>
      <c r="P32" s="30"/>
    </row>
    <row r="33" spans="1:16" x14ac:dyDescent="0.25">
      <c r="A33" s="9" t="s">
        <v>16</v>
      </c>
      <c r="B33" s="27" t="s">
        <v>42</v>
      </c>
      <c r="C33" s="29" t="s">
        <v>3</v>
      </c>
      <c r="D33" s="19" t="s">
        <v>54</v>
      </c>
      <c r="E33" s="11">
        <v>0</v>
      </c>
      <c r="F33" s="11">
        <v>0</v>
      </c>
      <c r="G33" s="11">
        <v>0</v>
      </c>
      <c r="H33" s="11">
        <v>9537.6030849152557</v>
      </c>
      <c r="I33" s="11">
        <v>11239.155864000002</v>
      </c>
      <c r="J33" s="22">
        <v>9759.4440984745761</v>
      </c>
      <c r="K33" s="11">
        <v>11500.928260000001</v>
      </c>
      <c r="L33" s="11">
        <v>2287.7263006507137</v>
      </c>
      <c r="M33" s="11">
        <v>7471.7177978238615</v>
      </c>
      <c r="N33" s="12"/>
      <c r="O33" s="30"/>
      <c r="P33" s="30"/>
    </row>
    <row r="34" spans="1:16" ht="25.5" x14ac:dyDescent="0.25">
      <c r="A34" s="9" t="s">
        <v>16</v>
      </c>
      <c r="B34" s="27" t="s">
        <v>43</v>
      </c>
      <c r="C34" s="29" t="s">
        <v>3</v>
      </c>
      <c r="D34" s="19" t="s">
        <v>54</v>
      </c>
      <c r="E34" s="11">
        <v>0</v>
      </c>
      <c r="F34" s="11">
        <v>0</v>
      </c>
      <c r="G34" s="11">
        <v>0</v>
      </c>
      <c r="H34" s="11">
        <v>9520.1990999999998</v>
      </c>
      <c r="I34" s="11">
        <v>11217.532751999999</v>
      </c>
      <c r="J34" s="22">
        <v>9711.4381576271189</v>
      </c>
      <c r="K34" s="11">
        <v>11443.194839999998</v>
      </c>
      <c r="L34" s="11">
        <v>2276.4731542259719</v>
      </c>
      <c r="M34" s="11">
        <v>7434.9650034011447</v>
      </c>
      <c r="N34" s="12"/>
      <c r="O34" s="30"/>
      <c r="P34" s="30"/>
    </row>
    <row r="35" spans="1:16" ht="25.5" x14ac:dyDescent="0.25">
      <c r="A35" s="9" t="s">
        <v>16</v>
      </c>
      <c r="B35" s="27" t="s">
        <v>44</v>
      </c>
      <c r="C35" s="29" t="s">
        <v>3</v>
      </c>
      <c r="D35" s="19" t="s">
        <v>54</v>
      </c>
      <c r="E35" s="11">
        <v>0</v>
      </c>
      <c r="F35" s="11">
        <v>0</v>
      </c>
      <c r="G35" s="11">
        <v>0</v>
      </c>
      <c r="H35" s="11">
        <v>8675.0694999999996</v>
      </c>
      <c r="I35" s="11">
        <v>10232.146846</v>
      </c>
      <c r="J35" s="22">
        <v>9769.4302576271184</v>
      </c>
      <c r="K35" s="11">
        <v>11523.492539999999</v>
      </c>
      <c r="L35" s="11">
        <v>2290.0671715758644</v>
      </c>
      <c r="M35" s="11">
        <v>7479.363086051253</v>
      </c>
      <c r="N35" s="12"/>
      <c r="O35" s="30"/>
      <c r="P35" s="30"/>
    </row>
    <row r="36" spans="1:16" ht="25.5" x14ac:dyDescent="0.25">
      <c r="A36" s="9" t="s">
        <v>16</v>
      </c>
      <c r="B36" s="27" t="s">
        <v>45</v>
      </c>
      <c r="C36" s="29" t="s">
        <v>3</v>
      </c>
      <c r="D36" s="19" t="s">
        <v>54</v>
      </c>
      <c r="E36" s="11">
        <v>0</v>
      </c>
      <c r="F36" s="11">
        <v>0</v>
      </c>
      <c r="G36" s="11">
        <v>0</v>
      </c>
      <c r="H36" s="11">
        <v>383.45454000000001</v>
      </c>
      <c r="I36" s="11">
        <v>447.78056040000001</v>
      </c>
      <c r="J36" s="22">
        <v>383.45453966101695</v>
      </c>
      <c r="K36" s="11">
        <v>447.78055999999998</v>
      </c>
      <c r="L36" s="11">
        <v>89.886168375464663</v>
      </c>
      <c r="M36" s="11">
        <v>293.56837128555225</v>
      </c>
      <c r="N36" s="12"/>
      <c r="O36" s="30"/>
      <c r="P36" s="30"/>
    </row>
    <row r="37" spans="1:16" x14ac:dyDescent="0.25">
      <c r="A37" s="9" t="s">
        <v>16</v>
      </c>
      <c r="B37" s="27" t="s">
        <v>46</v>
      </c>
      <c r="C37" s="29" t="s">
        <v>3</v>
      </c>
      <c r="D37" s="19" t="s">
        <v>54</v>
      </c>
      <c r="E37" s="11">
        <v>0</v>
      </c>
      <c r="F37" s="11">
        <v>0</v>
      </c>
      <c r="G37" s="11">
        <v>0</v>
      </c>
      <c r="H37" s="11">
        <v>108.91489999999999</v>
      </c>
      <c r="I37" s="11">
        <v>127.18580719999999</v>
      </c>
      <c r="J37" s="22">
        <v>1689.9241650847459</v>
      </c>
      <c r="K37" s="11">
        <v>1992.77674</v>
      </c>
      <c r="L37" s="11">
        <v>396.13772255469451</v>
      </c>
      <c r="M37" s="11">
        <v>1293.7864425300515</v>
      </c>
      <c r="N37" s="12"/>
      <c r="O37" s="30"/>
      <c r="P37" s="30"/>
    </row>
    <row r="38" spans="1:16" x14ac:dyDescent="0.25">
      <c r="A38" s="9" t="s">
        <v>16</v>
      </c>
      <c r="B38" s="27" t="s">
        <v>47</v>
      </c>
      <c r="C38" s="29" t="s">
        <v>3</v>
      </c>
      <c r="D38" s="19" t="s">
        <v>54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22">
        <v>1047.2033898305085</v>
      </c>
      <c r="K38" s="11">
        <v>1235.7</v>
      </c>
      <c r="L38" s="11">
        <v>245.47655715557531</v>
      </c>
      <c r="M38" s="11">
        <v>801.72683267493312</v>
      </c>
      <c r="N38" s="12"/>
      <c r="O38" s="30"/>
      <c r="P38" s="30"/>
    </row>
    <row r="39" spans="1:16" x14ac:dyDescent="0.25">
      <c r="A39" s="10" t="s">
        <v>16</v>
      </c>
      <c r="B39" s="27" t="s">
        <v>48</v>
      </c>
      <c r="C39" s="29" t="s">
        <v>3</v>
      </c>
      <c r="D39" s="19" t="s">
        <v>54</v>
      </c>
      <c r="E39" s="11">
        <v>0</v>
      </c>
      <c r="F39" s="11">
        <v>0</v>
      </c>
      <c r="G39" s="11">
        <v>0</v>
      </c>
      <c r="H39" s="11">
        <v>1552.8971200000001</v>
      </c>
      <c r="I39" s="11">
        <v>1832.4186015999999</v>
      </c>
      <c r="J39" s="22">
        <v>1552.8971186440679</v>
      </c>
      <c r="K39" s="11">
        <v>1832.4186</v>
      </c>
      <c r="L39" s="11">
        <v>364.01700185792612</v>
      </c>
      <c r="M39" s="11">
        <v>1188.8801167861416</v>
      </c>
      <c r="N39" s="12"/>
      <c r="O39" s="30"/>
      <c r="P39" s="30"/>
    </row>
    <row r="40" spans="1:16" ht="25.5" x14ac:dyDescent="0.25">
      <c r="A40" s="10" t="s">
        <v>16</v>
      </c>
      <c r="B40" s="27" t="s">
        <v>49</v>
      </c>
      <c r="C40" s="29" t="s">
        <v>3</v>
      </c>
      <c r="D40" s="19" t="s">
        <v>54</v>
      </c>
      <c r="E40" s="11">
        <v>0</v>
      </c>
      <c r="F40" s="11">
        <v>0</v>
      </c>
      <c r="G40" s="11">
        <v>0</v>
      </c>
      <c r="H40" s="11">
        <v>19.314</v>
      </c>
      <c r="I40" s="11">
        <v>19.314</v>
      </c>
      <c r="J40" s="22">
        <v>6306.4326440677978</v>
      </c>
      <c r="K40" s="11">
        <v>7438.1140000000005</v>
      </c>
      <c r="L40" s="11">
        <v>1478.3005750677087</v>
      </c>
      <c r="M40" s="11">
        <v>4828.1320690000884</v>
      </c>
      <c r="N40" s="12"/>
      <c r="O40" s="30"/>
      <c r="P40" s="30"/>
    </row>
    <row r="41" spans="1:16" ht="30" x14ac:dyDescent="0.25">
      <c r="A41" s="9" t="s">
        <v>16</v>
      </c>
      <c r="B41" s="27" t="s">
        <v>50</v>
      </c>
      <c r="C41" s="24" t="s">
        <v>51</v>
      </c>
      <c r="D41" s="19" t="s">
        <v>54</v>
      </c>
      <c r="E41" s="11">
        <v>0</v>
      </c>
      <c r="F41" s="11">
        <v>0</v>
      </c>
      <c r="G41" s="11">
        <v>0</v>
      </c>
      <c r="H41" s="11">
        <v>5327.9270077966103</v>
      </c>
      <c r="I41" s="11">
        <v>6079.0466403999999</v>
      </c>
      <c r="J41" s="22">
        <v>5125.0346261016957</v>
      </c>
      <c r="K41" s="11">
        <v>5839.6336300000003</v>
      </c>
      <c r="L41" s="11">
        <v>1201.3672487463748</v>
      </c>
      <c r="M41" s="11">
        <v>3923.6673773553207</v>
      </c>
      <c r="N41" s="12"/>
      <c r="O41" s="30"/>
      <c r="P41" s="30"/>
    </row>
    <row r="42" spans="1:16" ht="45" x14ac:dyDescent="0.25">
      <c r="A42" s="14" t="s">
        <v>58</v>
      </c>
      <c r="B42" s="15" t="s">
        <v>57</v>
      </c>
      <c r="C42" s="23"/>
      <c r="D42" s="16"/>
      <c r="E42" s="17">
        <f>E43+E44+E45</f>
        <v>0</v>
      </c>
      <c r="F42" s="17">
        <f t="shared" ref="F42:N42" si="1">F43+F44+F45</f>
        <v>0</v>
      </c>
      <c r="G42" s="17">
        <f t="shared" si="1"/>
        <v>0</v>
      </c>
      <c r="H42" s="17">
        <f t="shared" si="1"/>
        <v>2627.3095799999996</v>
      </c>
      <c r="I42" s="17">
        <f t="shared" si="1"/>
        <v>3064.8111683999996</v>
      </c>
      <c r="J42" s="17">
        <f t="shared" si="1"/>
        <v>3802.6774033898309</v>
      </c>
      <c r="K42" s="17">
        <f t="shared" si="1"/>
        <v>4451.7452000000003</v>
      </c>
      <c r="L42" s="17">
        <f t="shared" si="1"/>
        <v>0</v>
      </c>
      <c r="M42" s="17">
        <f t="shared" si="1"/>
        <v>0</v>
      </c>
      <c r="N42" s="18">
        <f t="shared" si="1"/>
        <v>3802.6774033898309</v>
      </c>
      <c r="O42" s="30"/>
    </row>
    <row r="43" spans="1:16" x14ac:dyDescent="0.25">
      <c r="A43" s="9" t="s">
        <v>58</v>
      </c>
      <c r="B43" s="27" t="s">
        <v>59</v>
      </c>
      <c r="C43" s="24" t="s">
        <v>3</v>
      </c>
      <c r="D43" s="19" t="s">
        <v>54</v>
      </c>
      <c r="E43" s="11">
        <v>0</v>
      </c>
      <c r="F43" s="11">
        <v>0</v>
      </c>
      <c r="G43" s="11">
        <v>0</v>
      </c>
      <c r="H43" s="11">
        <v>19.314</v>
      </c>
      <c r="I43" s="11">
        <v>19.314</v>
      </c>
      <c r="J43" s="22">
        <v>2985.4156949152548</v>
      </c>
      <c r="K43" s="11">
        <v>3519.3140000000003</v>
      </c>
      <c r="L43" s="11"/>
      <c r="M43" s="11"/>
      <c r="N43" s="12">
        <v>2985.4156949152548</v>
      </c>
      <c r="O43" s="30"/>
      <c r="P43" s="30"/>
    </row>
    <row r="44" spans="1:16" x14ac:dyDescent="0.25">
      <c r="A44" s="9" t="s">
        <v>58</v>
      </c>
      <c r="B44" s="27" t="s">
        <v>60</v>
      </c>
      <c r="C44" s="24" t="s">
        <v>3</v>
      </c>
      <c r="D44" s="19" t="s">
        <v>53</v>
      </c>
      <c r="E44" s="11">
        <v>0</v>
      </c>
      <c r="F44" s="11">
        <v>0</v>
      </c>
      <c r="G44" s="11">
        <v>0</v>
      </c>
      <c r="H44" s="11">
        <v>2560.0126399999999</v>
      </c>
      <c r="I44" s="11">
        <v>2989.4649001999996</v>
      </c>
      <c r="J44" s="22">
        <v>767.38708898305083</v>
      </c>
      <c r="K44" s="11">
        <v>874.16674999999998</v>
      </c>
      <c r="L44" s="11"/>
      <c r="M44" s="11"/>
      <c r="N44" s="12">
        <v>767.38708898305083</v>
      </c>
      <c r="O44" s="30"/>
      <c r="P44" s="30"/>
    </row>
    <row r="45" spans="1:16" x14ac:dyDescent="0.25">
      <c r="A45" s="9" t="s">
        <v>58</v>
      </c>
      <c r="B45" s="27" t="s">
        <v>61</v>
      </c>
      <c r="C45" s="24" t="s">
        <v>3</v>
      </c>
      <c r="D45" s="19" t="s">
        <v>53</v>
      </c>
      <c r="E45" s="11">
        <v>0</v>
      </c>
      <c r="F45" s="11">
        <v>0</v>
      </c>
      <c r="G45" s="11">
        <v>0</v>
      </c>
      <c r="H45" s="11">
        <v>47.982939999999999</v>
      </c>
      <c r="I45" s="11">
        <v>56.032268200000004</v>
      </c>
      <c r="J45" s="22">
        <v>49.874619491525422</v>
      </c>
      <c r="K45" s="11">
        <v>58.264449999999997</v>
      </c>
      <c r="L45" s="11"/>
      <c r="M45" s="11"/>
      <c r="N45" s="12">
        <v>49.874619491525422</v>
      </c>
      <c r="O45" s="30"/>
      <c r="P45" s="30"/>
    </row>
    <row r="46" spans="1:16" ht="30" x14ac:dyDescent="0.25">
      <c r="A46" s="14" t="s">
        <v>63</v>
      </c>
      <c r="B46" s="15" t="s">
        <v>62</v>
      </c>
      <c r="C46" s="23"/>
      <c r="D46" s="16"/>
      <c r="E46" s="17">
        <f>E47+E48</f>
        <v>0</v>
      </c>
      <c r="F46" s="17">
        <f t="shared" ref="F46:N46" si="2">F47+F48</f>
        <v>0</v>
      </c>
      <c r="G46" s="17">
        <f t="shared" si="2"/>
        <v>0</v>
      </c>
      <c r="H46" s="17">
        <f t="shared" si="2"/>
        <v>4732.8190300000006</v>
      </c>
      <c r="I46" s="17">
        <f t="shared" si="2"/>
        <v>5554.9406115999991</v>
      </c>
      <c r="J46" s="34">
        <f>J47+J48</f>
        <v>5169.16297779661</v>
      </c>
      <c r="K46" s="34">
        <f>K47+K48</f>
        <v>6069.82647</v>
      </c>
      <c r="L46" s="17">
        <f t="shared" si="2"/>
        <v>1211.7113720189495</v>
      </c>
      <c r="M46" s="17">
        <f t="shared" si="2"/>
        <v>3957.4513006929146</v>
      </c>
      <c r="N46" s="17">
        <f t="shared" si="2"/>
        <v>0</v>
      </c>
      <c r="O46" s="30"/>
    </row>
    <row r="47" spans="1:16" x14ac:dyDescent="0.25">
      <c r="A47" s="9" t="s">
        <v>63</v>
      </c>
      <c r="B47" s="27" t="s">
        <v>68</v>
      </c>
      <c r="C47" s="24" t="s">
        <v>64</v>
      </c>
      <c r="D47" s="19" t="s">
        <v>53</v>
      </c>
      <c r="E47" s="11">
        <v>0</v>
      </c>
      <c r="F47" s="11">
        <v>0</v>
      </c>
      <c r="G47" s="11">
        <v>0</v>
      </c>
      <c r="H47" s="11">
        <v>2300.5351500000002</v>
      </c>
      <c r="I47" s="32">
        <v>2714.6314769999999</v>
      </c>
      <c r="J47" s="11">
        <v>2736.8791016949158</v>
      </c>
      <c r="K47" s="11">
        <v>3229.5173400000003</v>
      </c>
      <c r="L47" s="33">
        <v>641.55596789339734</v>
      </c>
      <c r="M47" s="11">
        <v>2095.3228287167726</v>
      </c>
      <c r="N47" s="12"/>
      <c r="O47" s="30"/>
      <c r="P47" s="30"/>
    </row>
    <row r="48" spans="1:16" ht="25.5" x14ac:dyDescent="0.25">
      <c r="A48" s="9" t="s">
        <v>63</v>
      </c>
      <c r="B48" s="27" t="s">
        <v>65</v>
      </c>
      <c r="C48" s="24" t="s">
        <v>64</v>
      </c>
      <c r="D48" s="19" t="s">
        <v>54</v>
      </c>
      <c r="E48" s="11">
        <v>0</v>
      </c>
      <c r="F48" s="11">
        <v>0</v>
      </c>
      <c r="G48" s="11">
        <v>0</v>
      </c>
      <c r="H48" s="11">
        <v>2432.28388</v>
      </c>
      <c r="I48" s="32">
        <v>2840.3091345999997</v>
      </c>
      <c r="J48" s="11">
        <v>2432.2838761016947</v>
      </c>
      <c r="K48" s="11">
        <v>2840.3091299999996</v>
      </c>
      <c r="L48" s="33">
        <v>570.15540412555231</v>
      </c>
      <c r="M48" s="11">
        <v>1862.1284719761422</v>
      </c>
      <c r="N48" s="12"/>
      <c r="O48" s="30"/>
      <c r="P48" s="30"/>
    </row>
  </sheetData>
  <autoFilter ref="A6:N41"/>
  <mergeCells count="8">
    <mergeCell ref="L4:N4"/>
    <mergeCell ref="J4:K5"/>
    <mergeCell ref="A4:A6"/>
    <mergeCell ref="B4:B6"/>
    <mergeCell ref="C4:C6"/>
    <mergeCell ref="D4:F5"/>
    <mergeCell ref="H4:I5"/>
    <mergeCell ref="G4:G5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2017-08-11T13:09:17Z</dcterms:modified>
</cp:coreProperties>
</file>